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._MIVÍZ_2016.02.01\4. KÖZBESZERZÉS\3. VIZES SZERELVÉNY PÁLYÁZAT\ÉSZKER elküldött, kapott anyagok\"/>
    </mc:Choice>
  </mc:AlternateContent>
  <bookViews>
    <workbookView xWindow="0" yWindow="0" windowWidth="28800" windowHeight="11835" tabRatio="975" activeTab="8"/>
  </bookViews>
  <sheets>
    <sheet name="1. Hálózati nyomócsövek" sheetId="2" r:id="rId1"/>
    <sheet name="2. PE idomok" sheetId="3" r:id="rId2"/>
    <sheet name="3. Golyós és gömbcsapok" sheetId="4" r:id="rId3"/>
    <sheet name="4. Szerelvények" sheetId="5" r:id="rId4"/>
    <sheet name="5. Horganyzott fittingek" sheetId="6" r:id="rId5"/>
    <sheet name="6. Vízszabályozó szelepek" sheetId="7" r:id="rId6"/>
    <sheet name="7. Szerelvénytartozékok" sheetId="8" r:id="rId7"/>
    <sheet name="8. Vízkivételi szerelvények" sheetId="9" r:id="rId8"/>
    <sheet name="9.Bilincsek, palástjav, univk" sheetId="1" r:id="rId9"/>
    <sheet name="10.  Csőkötő kuplungok" sheetId="10" r:id="rId10"/>
    <sheet name="11.  Csomóponti idomok, kar.köt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1" l="1"/>
  <c r="W43" i="11"/>
  <c r="G32" i="10"/>
  <c r="C4" i="10" s="1"/>
  <c r="G47" i="9"/>
  <c r="C4" i="9" s="1"/>
  <c r="G38" i="8"/>
  <c r="C4" i="8" s="1"/>
  <c r="AK36" i="6"/>
  <c r="D4" i="6"/>
  <c r="Y38" i="5"/>
  <c r="D4" i="5" s="1"/>
  <c r="AC23" i="4"/>
  <c r="D4" i="4"/>
  <c r="AT56" i="3"/>
  <c r="G52" i="3"/>
  <c r="H57" i="2"/>
  <c r="D4" i="2" s="1"/>
  <c r="C4" i="11" l="1"/>
  <c r="D4" i="3"/>
  <c r="W42" i="11" l="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6" i="11"/>
  <c r="W25" i="11"/>
  <c r="W24" i="11"/>
  <c r="W23" i="11"/>
  <c r="W22" i="11"/>
  <c r="W21" i="11"/>
  <c r="W20" i="11"/>
  <c r="AD19" i="11"/>
  <c r="W19" i="11"/>
  <c r="AD18" i="11"/>
  <c r="W18" i="11"/>
  <c r="AD17" i="11"/>
  <c r="W17" i="11"/>
  <c r="AD16" i="11"/>
  <c r="W16" i="11"/>
  <c r="AD15" i="11"/>
  <c r="W15" i="11"/>
  <c r="AD14" i="11"/>
  <c r="W14" i="11"/>
  <c r="AD13" i="11"/>
  <c r="W13" i="11"/>
  <c r="AD12" i="11"/>
  <c r="W12" i="11"/>
  <c r="AD11" i="11"/>
  <c r="W11" i="11"/>
  <c r="AD10" i="11"/>
  <c r="W10" i="11"/>
  <c r="G31" i="10"/>
  <c r="G30" i="10"/>
  <c r="G29" i="10"/>
  <c r="G28" i="10"/>
  <c r="G27" i="10"/>
  <c r="G26" i="10"/>
  <c r="G25" i="10"/>
  <c r="G24" i="10"/>
  <c r="G23" i="10"/>
  <c r="G22" i="10"/>
  <c r="G21" i="10"/>
  <c r="G19" i="10"/>
  <c r="G18" i="10"/>
  <c r="G17" i="10"/>
  <c r="G16" i="10"/>
  <c r="G15" i="10"/>
  <c r="G14" i="10"/>
  <c r="G13" i="10"/>
  <c r="G12" i="10"/>
  <c r="G11" i="10"/>
  <c r="G10" i="10"/>
  <c r="G9" i="10"/>
  <c r="G46" i="9"/>
  <c r="G45" i="9"/>
  <c r="G44" i="9"/>
  <c r="G43" i="9"/>
  <c r="G42" i="9"/>
  <c r="G41" i="9"/>
  <c r="G40" i="9"/>
  <c r="G38" i="9"/>
  <c r="G36" i="9"/>
  <c r="G35" i="9"/>
  <c r="G34" i="9"/>
  <c r="G31" i="9"/>
  <c r="G30" i="9"/>
  <c r="G28" i="9"/>
  <c r="G27" i="9"/>
  <c r="G25" i="9"/>
  <c r="G24" i="9"/>
  <c r="G21" i="9"/>
  <c r="G20" i="9"/>
  <c r="G19" i="9"/>
  <c r="G18" i="9"/>
  <c r="G17" i="9"/>
  <c r="G15" i="9"/>
  <c r="G14" i="9"/>
  <c r="G13" i="9"/>
  <c r="G12" i="9"/>
  <c r="G11" i="9"/>
  <c r="G37" i="8"/>
  <c r="G35" i="8"/>
  <c r="G34" i="8"/>
  <c r="G33" i="8"/>
  <c r="G31" i="8"/>
  <c r="G30" i="8"/>
  <c r="G29" i="8"/>
  <c r="G28" i="8"/>
  <c r="G27" i="8"/>
  <c r="G24" i="8"/>
  <c r="G21" i="8"/>
  <c r="G18" i="8"/>
  <c r="G16" i="8"/>
  <c r="G13" i="8"/>
  <c r="G11" i="8"/>
  <c r="I45" i="7"/>
  <c r="I44" i="7"/>
  <c r="I43" i="7"/>
  <c r="I39" i="7"/>
  <c r="I38" i="7"/>
  <c r="I37" i="7"/>
  <c r="I36" i="7"/>
  <c r="I35" i="7"/>
  <c r="I34" i="7"/>
  <c r="I33" i="7"/>
  <c r="I29" i="7"/>
  <c r="I28" i="7"/>
  <c r="I27" i="7"/>
  <c r="I26" i="7"/>
  <c r="I25" i="7"/>
  <c r="I24" i="7"/>
  <c r="I23" i="7"/>
  <c r="I22" i="7"/>
  <c r="I18" i="7"/>
  <c r="I17" i="7"/>
  <c r="I16" i="7"/>
  <c r="I15" i="7"/>
  <c r="I14" i="7"/>
  <c r="I13" i="7"/>
  <c r="I12" i="7"/>
  <c r="I11" i="7"/>
  <c r="I10" i="7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T55" i="3"/>
  <c r="AT54" i="3"/>
  <c r="AT53" i="3"/>
  <c r="AT52" i="3"/>
  <c r="AT51" i="3"/>
  <c r="G51" i="3"/>
  <c r="AT50" i="3"/>
  <c r="G50" i="3"/>
  <c r="AT49" i="3"/>
  <c r="G49" i="3"/>
  <c r="AT48" i="3"/>
  <c r="G48" i="3"/>
  <c r="AT47" i="3"/>
  <c r="AT46" i="3"/>
  <c r="AT45" i="3"/>
  <c r="AT44" i="3"/>
  <c r="AT43" i="3"/>
  <c r="G43" i="3"/>
  <c r="AT42" i="3"/>
  <c r="G42" i="3"/>
  <c r="AT41" i="3"/>
  <c r="G41" i="3"/>
  <c r="AT40" i="3"/>
  <c r="G40" i="3"/>
  <c r="AT39" i="3"/>
  <c r="AT38" i="3"/>
  <c r="AT37" i="3"/>
  <c r="AT36" i="3"/>
  <c r="AT35" i="3"/>
  <c r="G35" i="3"/>
  <c r="G34" i="3"/>
  <c r="G33" i="3"/>
  <c r="G32" i="3"/>
  <c r="AT29" i="3"/>
  <c r="AT28" i="3"/>
  <c r="AT27" i="3"/>
  <c r="G27" i="3"/>
  <c r="AT26" i="3"/>
  <c r="G26" i="3"/>
  <c r="AT25" i="3"/>
  <c r="G25" i="3"/>
  <c r="AT24" i="3"/>
  <c r="G24" i="3"/>
  <c r="AT23" i="3"/>
  <c r="AT22" i="3"/>
  <c r="AT21" i="3"/>
  <c r="AT20" i="3"/>
  <c r="AT19" i="3"/>
  <c r="G19" i="3"/>
  <c r="AT18" i="3"/>
  <c r="G18" i="3"/>
  <c r="AT17" i="3"/>
  <c r="G17" i="3"/>
  <c r="AT16" i="3"/>
  <c r="G16" i="3"/>
  <c r="AT15" i="3"/>
  <c r="G15" i="3"/>
  <c r="AT14" i="3"/>
  <c r="AT13" i="3"/>
  <c r="AT12" i="3"/>
  <c r="AT11" i="3"/>
  <c r="AT10" i="3"/>
  <c r="G10" i="3"/>
  <c r="AT9" i="3"/>
  <c r="G9" i="3"/>
  <c r="AT8" i="3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0" i="2"/>
  <c r="H30" i="2"/>
  <c r="I29" i="2"/>
  <c r="H29" i="2"/>
  <c r="I21" i="2"/>
  <c r="I20" i="2"/>
  <c r="I19" i="2"/>
  <c r="I18" i="2"/>
  <c r="I17" i="2"/>
  <c r="I16" i="2"/>
  <c r="I15" i="2"/>
  <c r="I14" i="2"/>
  <c r="I13" i="2"/>
  <c r="I12" i="2"/>
  <c r="I11" i="2"/>
  <c r="I46" i="7" l="1"/>
  <c r="D4" i="7" s="1"/>
  <c r="I22" i="2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N35" i="1"/>
  <c r="G61" i="1"/>
  <c r="N34" i="1"/>
  <c r="G60" i="1"/>
  <c r="N33" i="1"/>
  <c r="G59" i="1"/>
  <c r="N32" i="1"/>
  <c r="G58" i="1"/>
  <c r="N31" i="1"/>
  <c r="G57" i="1"/>
  <c r="G56" i="1"/>
  <c r="N28" i="1"/>
  <c r="G54" i="1"/>
  <c r="N27" i="1"/>
  <c r="G53" i="1"/>
  <c r="N26" i="1"/>
  <c r="G52" i="1"/>
  <c r="N25" i="1"/>
  <c r="G51" i="1"/>
  <c r="N24" i="1"/>
  <c r="G50" i="1"/>
  <c r="N23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N16" i="1"/>
  <c r="G16" i="1"/>
  <c r="N15" i="1"/>
  <c r="G15" i="1"/>
  <c r="N14" i="1"/>
  <c r="G14" i="1"/>
  <c r="N13" i="1"/>
  <c r="G13" i="1"/>
  <c r="N12" i="1"/>
  <c r="G12" i="1"/>
  <c r="N11" i="1"/>
  <c r="G11" i="1"/>
  <c r="N10" i="1"/>
  <c r="G10" i="1"/>
  <c r="N9" i="1"/>
  <c r="G9" i="1"/>
  <c r="N36" i="1" l="1"/>
  <c r="G99" i="1"/>
  <c r="C4" i="1" s="1"/>
</calcChain>
</file>

<file path=xl/sharedStrings.xml><?xml version="1.0" encoding="utf-8"?>
<sst xmlns="http://schemas.openxmlformats.org/spreadsheetml/2006/main" count="1081" uniqueCount="407">
  <si>
    <t>Teljes Összesen:</t>
  </si>
  <si>
    <t>Megfúró bilincsek I.</t>
  </si>
  <si>
    <t>Megfúró bilincsek I. ajánlati árak</t>
  </si>
  <si>
    <t>Egyéb csomóponti idomok karimás kötéssel</t>
  </si>
  <si>
    <t>Egyéb csomóponti idomok karimás kötéssel ajánlati árak</t>
  </si>
  <si>
    <t>Méret</t>
  </si>
  <si>
    <t>Éves menny.
(db)</t>
  </si>
  <si>
    <t>Húzásbiztos oldható kötés műanyag csövekre</t>
  </si>
  <si>
    <t>Idom megnevezése</t>
  </si>
  <si>
    <t>Karimák</t>
  </si>
  <si>
    <t>Karimák ajánlati árak</t>
  </si>
  <si>
    <t>Nyomásmentesítés után fúrható karimás csatlakozással</t>
  </si>
  <si>
    <t>Méret
(mm)</t>
  </si>
  <si>
    <t>T</t>
  </si>
  <si>
    <t>Q</t>
  </si>
  <si>
    <t>QN</t>
  </si>
  <si>
    <t>FF</t>
  </si>
  <si>
    <t>FFK 30</t>
  </si>
  <si>
    <t>FFK 45</t>
  </si>
  <si>
    <t>FFR</t>
  </si>
  <si>
    <t>XR</t>
  </si>
  <si>
    <t>X (acél)</t>
  </si>
  <si>
    <t>Lazakarima acél</t>
  </si>
  <si>
    <t>80/50</t>
  </si>
  <si>
    <t>50 (63)</t>
  </si>
  <si>
    <t>100/50</t>
  </si>
  <si>
    <t>80 (90)</t>
  </si>
  <si>
    <t>50/50</t>
  </si>
  <si>
    <t>100 (110)</t>
  </si>
  <si>
    <t>50/500</t>
  </si>
  <si>
    <t>100/80</t>
  </si>
  <si>
    <t>150 (160)</t>
  </si>
  <si>
    <t>50/1000</t>
  </si>
  <si>
    <t>150/50</t>
  </si>
  <si>
    <t>200 (200)</t>
  </si>
  <si>
    <t>80/80</t>
  </si>
  <si>
    <t>150/80</t>
  </si>
  <si>
    <t>200 (225)</t>
  </si>
  <si>
    <t>150/100</t>
  </si>
  <si>
    <t>250 (280)</t>
  </si>
  <si>
    <t>80/500</t>
  </si>
  <si>
    <t>300 (315)</t>
  </si>
  <si>
    <t>80/1000</t>
  </si>
  <si>
    <t>200/100</t>
  </si>
  <si>
    <t>100/100</t>
  </si>
  <si>
    <t>Csőkötő kuplungok</t>
  </si>
  <si>
    <t>Csőkötő kuplungok  ajánlati árak</t>
  </si>
  <si>
    <t>300/100</t>
  </si>
  <si>
    <t>Húzásbiztos oldható kötés bármilyen anyagú csövekre</t>
  </si>
  <si>
    <t>Tok-tok kivitel</t>
  </si>
  <si>
    <t>100/500</t>
  </si>
  <si>
    <t>Rész Összesen:</t>
  </si>
  <si>
    <t>100/1000</t>
  </si>
  <si>
    <t>150/150</t>
  </si>
  <si>
    <t>150/500</t>
  </si>
  <si>
    <t>150/1000</t>
  </si>
  <si>
    <t>200/200</t>
  </si>
  <si>
    <t>200/150</t>
  </si>
  <si>
    <t>200/1000</t>
  </si>
  <si>
    <t>Megfúró bilincsek II. (műanyag csövekre)</t>
  </si>
  <si>
    <t>Megfúró bilincsek II. (műanyag csövekre) ajánlati árak</t>
  </si>
  <si>
    <t>Tok-perem kivitel</t>
  </si>
  <si>
    <t>250/250</t>
  </si>
  <si>
    <t>250/200</t>
  </si>
  <si>
    <t>Nyomás alatt fúrható (PE csövekhez)</t>
  </si>
  <si>
    <t>250/1000</t>
  </si>
  <si>
    <t>50/1"</t>
  </si>
  <si>
    <t>300/300</t>
  </si>
  <si>
    <t>63/3/4"</t>
  </si>
  <si>
    <t>63/1"</t>
  </si>
  <si>
    <t>300/150</t>
  </si>
  <si>
    <t>90/1"</t>
  </si>
  <si>
    <t>225/200</t>
  </si>
  <si>
    <t>300/200</t>
  </si>
  <si>
    <t>110/1"</t>
  </si>
  <si>
    <t>300/500</t>
  </si>
  <si>
    <t>160/1"</t>
  </si>
  <si>
    <t>300/1000</t>
  </si>
  <si>
    <t>400/400</t>
  </si>
  <si>
    <t>600/600</t>
  </si>
  <si>
    <t>90/3/4"</t>
  </si>
  <si>
    <t xml:space="preserve">Palást javító idomok </t>
  </si>
  <si>
    <t>Palást javító idomok ajánlati árak</t>
  </si>
  <si>
    <t>Palást javító idom bármilyen cső típusra 
(két oldalon feszített, min 20 cm hosszúságú)</t>
  </si>
  <si>
    <t>110/3/4"</t>
  </si>
  <si>
    <t>NA</t>
  </si>
  <si>
    <t>Éves menny.</t>
  </si>
  <si>
    <t>[mm]</t>
  </si>
  <si>
    <t>[db]</t>
  </si>
  <si>
    <t>160/3/4"</t>
  </si>
  <si>
    <t>200/1"</t>
  </si>
  <si>
    <t>200/1 1/4"</t>
  </si>
  <si>
    <t>200/1 1/2"</t>
  </si>
  <si>
    <t>300/5/4"</t>
  </si>
  <si>
    <t>Palástjavító szegmensekből 400 mm hosszúságú</t>
  </si>
  <si>
    <t>1,      91-101</t>
  </si>
  <si>
    <t>75/1"</t>
  </si>
  <si>
    <t>2,     111-121</t>
  </si>
  <si>
    <t>3,      130-140</t>
  </si>
  <si>
    <t xml:space="preserve"> 4,       161-171</t>
  </si>
  <si>
    <t>90/1 1/4"</t>
  </si>
  <si>
    <t>5,      191-201</t>
  </si>
  <si>
    <t>90/1 1/2"</t>
  </si>
  <si>
    <t>110/1 1/4"</t>
  </si>
  <si>
    <t>110/1 1/2"</t>
  </si>
  <si>
    <t>160/1 1/4"</t>
  </si>
  <si>
    <t>160/1 1/2"</t>
  </si>
  <si>
    <t>315/1"</t>
  </si>
  <si>
    <t>315/2"</t>
  </si>
  <si>
    <t>500/1 1/4"</t>
  </si>
  <si>
    <t>500/1 1/2"</t>
  </si>
  <si>
    <t>600/1 1/4"</t>
  </si>
  <si>
    <t>600/1 1/2"</t>
  </si>
  <si>
    <t>Nyomásmentesítés után fúrható (KPE csövekre)</t>
  </si>
  <si>
    <t xml:space="preserve"> Rész Összesen:</t>
  </si>
  <si>
    <t>Hálózati nyomócsövek</t>
  </si>
  <si>
    <t>Hálózati nyomócsövek ajánlati árak</t>
  </si>
  <si>
    <t xml:space="preserve">PE csövek </t>
  </si>
  <si>
    <t>Méret 
(mm)</t>
  </si>
  <si>
    <r>
      <t>12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m-es szálban</t>
    </r>
  </si>
  <si>
    <t>Tekercsben</t>
  </si>
  <si>
    <t>(fm)</t>
  </si>
  <si>
    <t>Göv (duktil) csövek</t>
  </si>
  <si>
    <t>Göv (duktil) csövek ajánlati árak</t>
  </si>
  <si>
    <t>6 m-es szálban</t>
  </si>
  <si>
    <t>Acél csövek</t>
  </si>
  <si>
    <t>1/2"</t>
  </si>
  <si>
    <t>3/4"</t>
  </si>
  <si>
    <t>1"</t>
  </si>
  <si>
    <t>5/4"</t>
  </si>
  <si>
    <t>6/4"</t>
  </si>
  <si>
    <t>2"</t>
  </si>
  <si>
    <t>Horg. csövek</t>
  </si>
  <si>
    <t>3"</t>
  </si>
  <si>
    <t>EF szűkítő</t>
  </si>
  <si>
    <t>EF szűkítő ajánlati árak</t>
  </si>
  <si>
    <t>Ajánlati árak</t>
  </si>
  <si>
    <t>kg pvc csatornacső fm</t>
  </si>
  <si>
    <t>kg pvc ívcső 15°</t>
  </si>
  <si>
    <t>kg pvc ívcső 30°</t>
  </si>
  <si>
    <t>kg pvc ívcső 45°</t>
  </si>
  <si>
    <t>kg pvc ívcső 90°</t>
  </si>
  <si>
    <t>kg pvc ágidom</t>
  </si>
  <si>
    <t>kg pvc szűkítőidom</t>
  </si>
  <si>
    <t>kg pvc áttolókarmantyú</t>
  </si>
  <si>
    <t>kg pvc végelzáró</t>
  </si>
  <si>
    <t>gumi csőkötő XAC</t>
  </si>
  <si>
    <t>XDR gumimandzsetta csőtoldó</t>
  </si>
  <si>
    <t>pvc lefolyócső fm</t>
  </si>
  <si>
    <t>pvc iv 30</t>
  </si>
  <si>
    <t>pvc iv 45</t>
  </si>
  <si>
    <t>pvc iv 90</t>
  </si>
  <si>
    <t xml:space="preserve">lefolyószűkítő </t>
  </si>
  <si>
    <t>y lefolyó ág</t>
  </si>
  <si>
    <t>90/63</t>
  </si>
  <si>
    <t>110/90</t>
  </si>
  <si>
    <t>Elektrofitting karmantyú</t>
  </si>
  <si>
    <t>110/110</t>
  </si>
  <si>
    <t>160/160</t>
  </si>
  <si>
    <t>160/110</t>
  </si>
  <si>
    <t>Elektrofitting könyök 90</t>
  </si>
  <si>
    <t>200/160</t>
  </si>
  <si>
    <t>315/315</t>
  </si>
  <si>
    <t>315/250</t>
  </si>
  <si>
    <t>200/180</t>
  </si>
  <si>
    <t>235/160</t>
  </si>
  <si>
    <t>Elektrofitting könyök 45</t>
  </si>
  <si>
    <t>360/320</t>
  </si>
  <si>
    <t>260-285/180-205</t>
  </si>
  <si>
    <t>295-320/240-265</t>
  </si>
  <si>
    <t>Lazakarima (PP, acélmaggal)</t>
  </si>
  <si>
    <t>40/32</t>
  </si>
  <si>
    <t>50/32</t>
  </si>
  <si>
    <t>50/40</t>
  </si>
  <si>
    <t>110/50</t>
  </si>
  <si>
    <t>110/63</t>
  </si>
  <si>
    <t>63/50</t>
  </si>
  <si>
    <t>32/32</t>
  </si>
  <si>
    <t>40/40</t>
  </si>
  <si>
    <t>Adapter (HEGTOLDAT)</t>
  </si>
  <si>
    <t>63/32</t>
  </si>
  <si>
    <t>Golyós és gömbcsapok</t>
  </si>
  <si>
    <t>Golyós és gömbcsapok ajánlati árak</t>
  </si>
  <si>
    <t>Éves mennyiség
(db)</t>
  </si>
  <si>
    <t>egyéb golyóscsap </t>
  </si>
  <si>
    <t>rézötvözetű gömbcsapok </t>
  </si>
  <si>
    <t>golyóscsap BB</t>
  </si>
  <si>
    <t>golyóscsap KB</t>
  </si>
  <si>
    <t>kifolyócsap</t>
  </si>
  <si>
    <t>belső menetes-hollandis visszacsapós víztelenítős golyóscsap</t>
  </si>
  <si>
    <t>kombi hollandi-kpe csatlakozós vissza csapóval víztelenítős</t>
  </si>
  <si>
    <t>külső-belső menetes gömbcsap</t>
  </si>
  <si>
    <t>hollandis kpe csatlakozós gömbcsap</t>
  </si>
  <si>
    <t>hollandis kpe csatlakozós víztelenítős gömbcsap</t>
  </si>
  <si>
    <t>teleszkópos hollandis-kpe gömbcsap</t>
  </si>
  <si>
    <t>házi főelzáró</t>
  </si>
  <si>
    <t>könyök gömbcsap hollandis-kpe</t>
  </si>
  <si>
    <t>könyök gömbcsap hollandis-kpe kombi</t>
  </si>
  <si>
    <t xml:space="preserve"> 3/8 </t>
  </si>
  <si>
    <t xml:space="preserve"> 1/2"</t>
  </si>
  <si>
    <t xml:space="preserve"> 3/4" </t>
  </si>
  <si>
    <t xml:space="preserve"> 1" </t>
  </si>
  <si>
    <t xml:space="preserve"> 5/4"</t>
  </si>
  <si>
    <t xml:space="preserve"> 6/4" </t>
  </si>
  <si>
    <t>25x3/4"</t>
  </si>
  <si>
    <t>25/1"</t>
  </si>
  <si>
    <t>32/1"</t>
  </si>
  <si>
    <t>3/4"-3/4"</t>
  </si>
  <si>
    <t>Vízbekötési szerelvények</t>
  </si>
  <si>
    <t>Vízbekötési szerelvények ajánlati árak</t>
  </si>
  <si>
    <t>egyenes csatlakozó belső csőütközővel</t>
  </si>
  <si>
    <t>javító csatlakozó hosszú</t>
  </si>
  <si>
    <t>km menetes csatlakozó</t>
  </si>
  <si>
    <t>bm menetes csatlakozó</t>
  </si>
  <si>
    <t>egylépcsős szűkítő</t>
  </si>
  <si>
    <t>T elágazó tok-tok-tok</t>
  </si>
  <si>
    <t>T elágazó belső menetes elágazással</t>
  </si>
  <si>
    <t xml:space="preserve">90°bb könyök pe csőre tokos-tokos </t>
  </si>
  <si>
    <t>90°külső menetes könyök(tok-menet)</t>
  </si>
  <si>
    <t>90° km könyök belső menet-tok</t>
  </si>
  <si>
    <t>25x25</t>
  </si>
  <si>
    <t>32x32</t>
  </si>
  <si>
    <t>27x25</t>
  </si>
  <si>
    <t>34x32</t>
  </si>
  <si>
    <t>40x40</t>
  </si>
  <si>
    <t>50x50</t>
  </si>
  <si>
    <t>63x63</t>
  </si>
  <si>
    <t>20x1/2"</t>
  </si>
  <si>
    <t>32x1"</t>
  </si>
  <si>
    <t>40x1/1/4"</t>
  </si>
  <si>
    <t>50x1 1/2"</t>
  </si>
  <si>
    <t>63x2"</t>
  </si>
  <si>
    <t>21x1/2"</t>
  </si>
  <si>
    <t>27x3/4"</t>
  </si>
  <si>
    <t>34x1"</t>
  </si>
  <si>
    <t>60x2"</t>
  </si>
  <si>
    <t>42x1 1/4"</t>
  </si>
  <si>
    <t>25x20</t>
  </si>
  <si>
    <t>32x25</t>
  </si>
  <si>
    <t>40x32</t>
  </si>
  <si>
    <t>20x20x20</t>
  </si>
  <si>
    <t>25x25x25</t>
  </si>
  <si>
    <t>32x32x32</t>
  </si>
  <si>
    <t>40x40x40</t>
  </si>
  <si>
    <t>50x50x50</t>
  </si>
  <si>
    <t>63x63x63</t>
  </si>
  <si>
    <t>25x3/4"x25</t>
  </si>
  <si>
    <t>32x1"x32</t>
  </si>
  <si>
    <t>Horganyzott fittingek</t>
  </si>
  <si>
    <t>Horganyzott fittingek ajánlati árak</t>
  </si>
  <si>
    <t>horganyzott ívcső kb</t>
  </si>
  <si>
    <t>horganyzott könyök bb</t>
  </si>
  <si>
    <t>horganyzott könyök kb</t>
  </si>
  <si>
    <t xml:space="preserve">horganyzott karmantyú </t>
  </si>
  <si>
    <t>horganyzott szűkítő karmanytyú bb</t>
  </si>
  <si>
    <t>horganyzott szűkítő kb</t>
  </si>
  <si>
    <t>horganyzott közcsavar</t>
  </si>
  <si>
    <t>horganyzott végdugó</t>
  </si>
  <si>
    <t>horganyzott T idom</t>
  </si>
  <si>
    <t>horganyzott hollandi bb</t>
  </si>
  <si>
    <t>horganyzott hollandi kb</t>
  </si>
  <si>
    <t>sárgaréz közcsavar</t>
  </si>
  <si>
    <t>sárgaréz kb szűkítő</t>
  </si>
  <si>
    <t>sárgaréz végdugó</t>
  </si>
  <si>
    <t>sárgaréz köhyök kb</t>
  </si>
  <si>
    <t>kötőcső+anya 
(vízmérő csatlakozó)
pár</t>
  </si>
  <si>
    <t>3/8"</t>
  </si>
  <si>
    <t>3/4"-1/2"</t>
  </si>
  <si>
    <t>1"-1/2"</t>
  </si>
  <si>
    <t xml:space="preserve"> 1"-3/4"</t>
  </si>
  <si>
    <t>5/4"-1/2"</t>
  </si>
  <si>
    <t xml:space="preserve">5/4"-1" </t>
  </si>
  <si>
    <t>6/4"-1"</t>
  </si>
  <si>
    <t>6/4"-5/4</t>
  </si>
  <si>
    <t>2"-1/2"</t>
  </si>
  <si>
    <t>2"-3/4"</t>
  </si>
  <si>
    <t xml:space="preserve"> 2"-6/4"</t>
  </si>
  <si>
    <t>2"-1"</t>
  </si>
  <si>
    <t xml:space="preserve">1/2"-3/8" </t>
  </si>
  <si>
    <t>Na13</t>
  </si>
  <si>
    <t>Na20 45mm</t>
  </si>
  <si>
    <t>Na20 70mm</t>
  </si>
  <si>
    <t>Na20 80mm</t>
  </si>
  <si>
    <t>Na25</t>
  </si>
  <si>
    <t>Na30</t>
  </si>
  <si>
    <t>Na40</t>
  </si>
  <si>
    <t>Vízszabályozó szelepek</t>
  </si>
  <si>
    <t>Vízszabályozó szelepek ajánlati árak</t>
  </si>
  <si>
    <t>Tolózárak</t>
  </si>
  <si>
    <t>Tolózárak ajánlati árak</t>
  </si>
  <si>
    <t>rövid</t>
  </si>
  <si>
    <t>hosszú</t>
  </si>
  <si>
    <t>Beépítési készlet (teleszkópos)</t>
  </si>
  <si>
    <t>Beépítési készlet (teleszkópos) ajánlati árak</t>
  </si>
  <si>
    <t xml:space="preserve"> ---</t>
  </si>
  <si>
    <t>Rugós visszacsapó szelepek</t>
  </si>
  <si>
    <t>Rugós visszacsapó szelepek ajánlati árak</t>
  </si>
  <si>
    <t>1 1/4"</t>
  </si>
  <si>
    <t>Légtelenítőszelep</t>
  </si>
  <si>
    <t>Légtelenítőszelep ajánlati árak</t>
  </si>
  <si>
    <t>2" karimás</t>
  </si>
  <si>
    <t>Szerelvénytartozékok</t>
  </si>
  <si>
    <t>Szerelvénytartozékok ajánlati árak</t>
  </si>
  <si>
    <t>Csapszekrény</t>
  </si>
  <si>
    <t>Felül galléros kialakítás ( tolózárhoz)</t>
  </si>
  <si>
    <t>270 x 265 x 127</t>
  </si>
  <si>
    <t>Tengely körül nyitható (főcsapszekrény) fedeles kialakítás</t>
  </si>
  <si>
    <t>190 x 250 x 77</t>
  </si>
  <si>
    <t>Tűzcsapszekrény</t>
  </si>
  <si>
    <t>Szögletes alakú kialakítású</t>
  </si>
  <si>
    <t>alsó: 410x580
mag: 390
felső: 480x320</t>
  </si>
  <si>
    <t>Ovális alakú, alul megnövelt szélességű kialakítás</t>
  </si>
  <si>
    <t>alsó: 440 x 340 
mag: 300
felső: 310 x 205</t>
  </si>
  <si>
    <t>Fedlapok kerettel</t>
  </si>
  <si>
    <t>DN 600-as kör alakú kialakítás, nyitható és lezárható kivitelű gömbgrafitos öv. 400 kN teherbírású nagy forgalmú úttestre (beépített csillapító betéttel)</t>
  </si>
  <si>
    <t>DN 600</t>
  </si>
  <si>
    <t>Csak fedlap (pótlásra)</t>
  </si>
  <si>
    <t>DN 600-as kör alakú kialakítású gömbgrafitos öv.</t>
  </si>
  <si>
    <t>Beépítési segédanyagok</t>
  </si>
  <si>
    <t>alu szintidom</t>
  </si>
  <si>
    <t>szintbehelyezőgyűrű</t>
  </si>
  <si>
    <t>60/3</t>
  </si>
  <si>
    <t>60/5</t>
  </si>
  <si>
    <t>90/10</t>
  </si>
  <si>
    <t xml:space="preserve"> Víznyelő kerettel zajcsillapító betéttel, súlyzáras</t>
  </si>
  <si>
    <t>500 x 500</t>
  </si>
  <si>
    <t>Vízkivételi szerelvények</t>
  </si>
  <si>
    <t>Vízkivételi szerelvények ajánlati árak</t>
  </si>
  <si>
    <t>Tűzcsapok</t>
  </si>
  <si>
    <t>Föld feletti kivétel</t>
  </si>
  <si>
    <t>Kitörésbiztos</t>
  </si>
  <si>
    <t>80/100</t>
  </si>
  <si>
    <t>80/1250</t>
  </si>
  <si>
    <t>80/1500</t>
  </si>
  <si>
    <t>100/1250</t>
  </si>
  <si>
    <t>100/1500</t>
  </si>
  <si>
    <t>Fix tűzcsap</t>
  </si>
  <si>
    <t>Tűzcsap alkatrész</t>
  </si>
  <si>
    <t>dugattyú</t>
  </si>
  <si>
    <t>elzárókupak</t>
  </si>
  <si>
    <t>vakkapocs</t>
  </si>
  <si>
    <t>Föld alatti kivétel</t>
  </si>
  <si>
    <t>DN 80/1000</t>
  </si>
  <si>
    <t>DN 80/1250</t>
  </si>
  <si>
    <t>DN 80/1500</t>
  </si>
  <si>
    <t>Közkifolyók</t>
  </si>
  <si>
    <t>Közkút 3/4"</t>
  </si>
  <si>
    <t>Közkifolyó alkatrészek</t>
  </si>
  <si>
    <t>Közkút szeleptest kompl.</t>
  </si>
  <si>
    <t>Közkút nyomórugó</t>
  </si>
  <si>
    <t>Közkút összekötő fej</t>
  </si>
  <si>
    <t>Közkút összekötőcső</t>
  </si>
  <si>
    <t>Közkút ejektor</t>
  </si>
  <si>
    <t>Ivókútfej</t>
  </si>
  <si>
    <t>Tömítéskészlet</t>
  </si>
  <si>
    <t>9. Bilincsek, palástjavítók, univerzális karimák</t>
  </si>
  <si>
    <t>11.  Csomóponti idomok, karimás kötéssel</t>
  </si>
  <si>
    <t>1. Hálózati nyomócsövek</t>
  </si>
  <si>
    <t>2. PE idomok</t>
  </si>
  <si>
    <t>3. Golyós és gömbcsapok</t>
  </si>
  <si>
    <t>4. Szerelvények</t>
  </si>
  <si>
    <t>6. Vízszabályozó szelepek</t>
  </si>
  <si>
    <t>7. Szerelvénytartozékok</t>
  </si>
  <si>
    <t>8. Vízkivételi szerelvények</t>
  </si>
  <si>
    <t>Univerzális karimák</t>
  </si>
  <si>
    <t>Univerzális karimák ajánlati árak</t>
  </si>
  <si>
    <t>10.  Csőkötő kuplungok</t>
  </si>
  <si>
    <t>60/10</t>
  </si>
  <si>
    <t>90/50   PE csőre</t>
  </si>
  <si>
    <t>110/50   PE csőre</t>
  </si>
  <si>
    <t>110/65   PE csőre</t>
  </si>
  <si>
    <t>110/80   PE csőre</t>
  </si>
  <si>
    <t>160/50   PE csőre</t>
  </si>
  <si>
    <t>160/80   PE csőre</t>
  </si>
  <si>
    <t>160/100   PE csőre</t>
  </si>
  <si>
    <t>219/80   PE csőre</t>
  </si>
  <si>
    <t>219/100   PE csőre</t>
  </si>
  <si>
    <t>315/80   PE csőre</t>
  </si>
  <si>
    <t>315/100   PE csőre</t>
  </si>
  <si>
    <t>80/50 acél, öntöttvas, kmPVC, azbesztcement csőre</t>
  </si>
  <si>
    <t>100/50 acél, öntöttvas, kmPVC, azbesztcement csőre</t>
  </si>
  <si>
    <t>100/65 acél, öntöttvas, kmPVC, azbesztcement csőre</t>
  </si>
  <si>
    <t>100/80 acél, öntöttvas, kmPVC, azbesztcement csőre</t>
  </si>
  <si>
    <t>150/50 acél, öntöttvas, kmPVC, azbesztcement csőre</t>
  </si>
  <si>
    <t>150/80 acél, öntöttvas, kmPVC, azbesztcement csőre</t>
  </si>
  <si>
    <t>150/100 acél, öntöttvas, kmPVC, azbesztcement csőre</t>
  </si>
  <si>
    <t>200/80 acél, öntöttvas, kmPVC, azbesztcement csőre</t>
  </si>
  <si>
    <t>200/100 acél, öntöttvas, kmPVC, azbesztcement csőre</t>
  </si>
  <si>
    <t>300/80 acél, öntöttvas, kmPVC, azbesztcement csőre</t>
  </si>
  <si>
    <t>300/100 acél, öntöttvas, kmPVC, azbesztcement csőre</t>
  </si>
  <si>
    <t>Nyomás alatt fúrható acél, öntöttvas, azbesztcement, kmPVC csövekhez</t>
  </si>
  <si>
    <t>50/3/4"</t>
  </si>
  <si>
    <t>80/3/4"</t>
  </si>
  <si>
    <t>80/1"</t>
  </si>
  <si>
    <t>100/3/4"</t>
  </si>
  <si>
    <t>100/1"</t>
  </si>
  <si>
    <t>150/3/4"</t>
  </si>
  <si>
    <t>150/1"</t>
  </si>
  <si>
    <t>Nyomásmentesítés után fúrható acél, öntöttvas, azbesztcement, kmPVC csövekre</t>
  </si>
  <si>
    <t>80/1 1/4"</t>
  </si>
  <si>
    <t>80/1 1/2"</t>
  </si>
  <si>
    <t>100/1 1/4"</t>
  </si>
  <si>
    <t>100/1 1/2"</t>
  </si>
  <si>
    <t>150/1 1/4"</t>
  </si>
  <si>
    <t>150/1 1/2"</t>
  </si>
  <si>
    <t>300/1"</t>
  </si>
  <si>
    <t>300/2"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</si>
</sst>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3"/>
      <name val="Times New Roman"/>
      <family val="1"/>
      <charset val="238"/>
    </font>
    <font>
      <strike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Protection="1"/>
    <xf numFmtId="0" fontId="7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3" fillId="0" borderId="0" xfId="0" applyFont="1" applyBorder="1" applyProtection="1"/>
    <xf numFmtId="0" fontId="3" fillId="0" borderId="1" xfId="0" applyFont="1" applyBorder="1" applyProtection="1"/>
    <xf numFmtId="3" fontId="3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Protection="1"/>
    <xf numFmtId="0" fontId="6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/>
    <xf numFmtId="0" fontId="14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Protection="1"/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vertical="center"/>
    </xf>
    <xf numFmtId="0" fontId="18" fillId="0" borderId="7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right"/>
    </xf>
    <xf numFmtId="0" fontId="12" fillId="0" borderId="7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right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right" vertic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right"/>
    </xf>
    <xf numFmtId="0" fontId="16" fillId="0" borderId="5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57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33" sqref="O33"/>
    </sheetView>
  </sheetViews>
  <sheetFormatPr defaultRowHeight="15" x14ac:dyDescent="0.25"/>
  <cols>
    <col min="1" max="1" width="2.85546875" style="37" customWidth="1"/>
    <col min="2" max="2" width="10" style="37" customWidth="1"/>
    <col min="3" max="3" width="17.140625" style="37" customWidth="1"/>
    <col min="4" max="4" width="14" style="37" customWidth="1"/>
    <col min="5" max="5" width="4" style="37" customWidth="1"/>
    <col min="6" max="6" width="10" style="37" customWidth="1"/>
    <col min="7" max="7" width="15.42578125" style="37" customWidth="1"/>
    <col min="8" max="8" width="14" style="37" customWidth="1"/>
    <col min="9" max="9" width="12.42578125" style="37" customWidth="1"/>
    <col min="10" max="10" width="9.140625" style="37"/>
    <col min="11" max="11" width="22.28515625" style="1" customWidth="1"/>
    <col min="12" max="12" width="19.28515625" style="1" customWidth="1"/>
    <col min="13" max="16384" width="9.140625" style="37"/>
  </cols>
  <sheetData>
    <row r="2" spans="2:44" s="22" customFormat="1" ht="18.75" x14ac:dyDescent="0.25">
      <c r="B2" s="125" t="s">
        <v>357</v>
      </c>
      <c r="C2" s="126"/>
      <c r="D2" s="126"/>
      <c r="E2" s="126"/>
      <c r="F2" s="126"/>
      <c r="G2" s="126"/>
      <c r="H2" s="126"/>
      <c r="I2" s="127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2:44" ht="15.75" thickBot="1" x14ac:dyDescent="0.3"/>
    <row r="4" spans="2:44" ht="15.75" thickBot="1" x14ac:dyDescent="0.3">
      <c r="B4" s="38" t="s">
        <v>0</v>
      </c>
      <c r="C4" s="39"/>
      <c r="D4" s="102">
        <f>I22+H57</f>
        <v>0</v>
      </c>
      <c r="E4" s="102"/>
      <c r="F4" s="103"/>
      <c r="K4" s="22"/>
      <c r="L4" s="22"/>
      <c r="M4" s="40"/>
      <c r="N4" s="40"/>
      <c r="O4" s="40"/>
    </row>
    <row r="5" spans="2:44" x14ac:dyDescent="0.25">
      <c r="K5" s="27"/>
      <c r="L5" s="27"/>
      <c r="M5" s="27"/>
      <c r="N5" s="27"/>
      <c r="O5" s="40"/>
    </row>
    <row r="6" spans="2:44" ht="18.75" x14ac:dyDescent="0.25">
      <c r="B6" s="104" t="s">
        <v>115</v>
      </c>
      <c r="C6" s="104"/>
      <c r="D6" s="104"/>
      <c r="E6" s="1"/>
      <c r="F6" s="104" t="s">
        <v>116</v>
      </c>
      <c r="G6" s="104"/>
      <c r="H6" s="104"/>
      <c r="I6" s="104"/>
      <c r="K6" s="37"/>
      <c r="L6" s="37"/>
    </row>
    <row r="7" spans="2:44" x14ac:dyDescent="0.25">
      <c r="B7" s="105" t="s">
        <v>117</v>
      </c>
      <c r="C7" s="105"/>
      <c r="D7" s="105"/>
      <c r="E7" s="1"/>
      <c r="F7" s="105" t="s">
        <v>117</v>
      </c>
      <c r="G7" s="105"/>
      <c r="H7" s="105"/>
      <c r="I7" s="41"/>
    </row>
    <row r="8" spans="2:44" ht="15" customHeight="1" x14ac:dyDescent="0.25">
      <c r="B8" s="101" t="s">
        <v>118</v>
      </c>
      <c r="C8" s="14" t="s">
        <v>119</v>
      </c>
      <c r="D8" s="18" t="s">
        <v>120</v>
      </c>
      <c r="E8" s="1"/>
      <c r="F8" s="101" t="s">
        <v>118</v>
      </c>
      <c r="G8" s="14" t="s">
        <v>119</v>
      </c>
      <c r="H8" s="18" t="s">
        <v>120</v>
      </c>
      <c r="I8" s="41"/>
    </row>
    <row r="9" spans="2:44" ht="15" customHeight="1" x14ac:dyDescent="0.25">
      <c r="B9" s="101"/>
      <c r="C9" s="11" t="s">
        <v>86</v>
      </c>
      <c r="D9" s="11" t="s">
        <v>86</v>
      </c>
      <c r="E9" s="1"/>
      <c r="F9" s="101"/>
      <c r="G9" s="11" t="s">
        <v>86</v>
      </c>
      <c r="H9" s="11" t="s">
        <v>86</v>
      </c>
      <c r="I9" s="41"/>
    </row>
    <row r="10" spans="2:44" x14ac:dyDescent="0.25">
      <c r="B10" s="101"/>
      <c r="C10" s="11" t="s">
        <v>121</v>
      </c>
      <c r="D10" s="11" t="s">
        <v>121</v>
      </c>
      <c r="E10" s="1"/>
      <c r="F10" s="101"/>
      <c r="G10" s="11" t="s">
        <v>121</v>
      </c>
      <c r="H10" s="11" t="s">
        <v>121</v>
      </c>
      <c r="I10" s="41"/>
    </row>
    <row r="11" spans="2:44" x14ac:dyDescent="0.25">
      <c r="B11" s="18">
        <v>25</v>
      </c>
      <c r="C11" s="42"/>
      <c r="D11" s="43">
        <v>2000</v>
      </c>
      <c r="E11" s="1"/>
      <c r="F11" s="18">
        <v>25</v>
      </c>
      <c r="G11" s="42"/>
      <c r="H11" s="44"/>
      <c r="I11" s="41">
        <f t="shared" ref="I11:I21" si="0">C11*G11+D11*H11</f>
        <v>0</v>
      </c>
    </row>
    <row r="12" spans="2:44" x14ac:dyDescent="0.25">
      <c r="B12" s="18">
        <v>32</v>
      </c>
      <c r="C12" s="42"/>
      <c r="D12" s="43">
        <v>300</v>
      </c>
      <c r="E12" s="1"/>
      <c r="F12" s="18">
        <v>32</v>
      </c>
      <c r="G12" s="42"/>
      <c r="H12" s="44"/>
      <c r="I12" s="41">
        <f t="shared" si="0"/>
        <v>0</v>
      </c>
    </row>
    <row r="13" spans="2:44" x14ac:dyDescent="0.25">
      <c r="B13" s="18">
        <v>40</v>
      </c>
      <c r="C13" s="42">
        <v>100</v>
      </c>
      <c r="D13" s="43">
        <v>100</v>
      </c>
      <c r="E13" s="1"/>
      <c r="F13" s="18">
        <v>40</v>
      </c>
      <c r="G13" s="45"/>
      <c r="H13" s="44"/>
      <c r="I13" s="41">
        <f t="shared" si="0"/>
        <v>0</v>
      </c>
    </row>
    <row r="14" spans="2:44" x14ac:dyDescent="0.25">
      <c r="B14" s="18">
        <v>63</v>
      </c>
      <c r="C14" s="42">
        <v>100</v>
      </c>
      <c r="D14" s="43">
        <v>100</v>
      </c>
      <c r="E14" s="1"/>
      <c r="F14" s="18">
        <v>63</v>
      </c>
      <c r="G14" s="45"/>
      <c r="H14" s="44"/>
      <c r="I14" s="41">
        <f t="shared" si="0"/>
        <v>0</v>
      </c>
    </row>
    <row r="15" spans="2:44" x14ac:dyDescent="0.25">
      <c r="B15" s="18">
        <v>90</v>
      </c>
      <c r="C15" s="42">
        <v>400</v>
      </c>
      <c r="D15" s="43">
        <v>500</v>
      </c>
      <c r="E15" s="1"/>
      <c r="F15" s="18">
        <v>90</v>
      </c>
      <c r="G15" s="45"/>
      <c r="H15" s="44"/>
      <c r="I15" s="41">
        <f t="shared" si="0"/>
        <v>0</v>
      </c>
    </row>
    <row r="16" spans="2:44" x14ac:dyDescent="0.25">
      <c r="B16" s="18">
        <v>110</v>
      </c>
      <c r="C16" s="42">
        <v>400</v>
      </c>
      <c r="D16" s="43">
        <v>1000</v>
      </c>
      <c r="E16" s="1"/>
      <c r="F16" s="18">
        <v>110</v>
      </c>
      <c r="G16" s="45"/>
      <c r="H16" s="44"/>
      <c r="I16" s="41">
        <f t="shared" si="0"/>
        <v>0</v>
      </c>
    </row>
    <row r="17" spans="2:9" x14ac:dyDescent="0.25">
      <c r="B17" s="18">
        <v>160</v>
      </c>
      <c r="C17" s="42">
        <v>150</v>
      </c>
      <c r="D17" s="43"/>
      <c r="E17" s="1"/>
      <c r="F17" s="18">
        <v>160</v>
      </c>
      <c r="G17" s="45"/>
      <c r="H17" s="43"/>
      <c r="I17" s="41">
        <f t="shared" si="0"/>
        <v>0</v>
      </c>
    </row>
    <row r="18" spans="2:9" x14ac:dyDescent="0.25">
      <c r="B18" s="18">
        <v>200</v>
      </c>
      <c r="C18" s="42">
        <v>50</v>
      </c>
      <c r="D18" s="43"/>
      <c r="E18" s="1"/>
      <c r="F18" s="18">
        <v>200</v>
      </c>
      <c r="G18" s="45"/>
      <c r="H18" s="43"/>
      <c r="I18" s="41">
        <f t="shared" si="0"/>
        <v>0</v>
      </c>
    </row>
    <row r="19" spans="2:9" x14ac:dyDescent="0.25">
      <c r="B19" s="18">
        <v>225</v>
      </c>
      <c r="C19" s="42">
        <v>24</v>
      </c>
      <c r="D19" s="43"/>
      <c r="E19" s="1"/>
      <c r="F19" s="18">
        <v>225</v>
      </c>
      <c r="G19" s="45"/>
      <c r="H19" s="43"/>
      <c r="I19" s="41">
        <f t="shared" si="0"/>
        <v>0</v>
      </c>
    </row>
    <row r="20" spans="2:9" x14ac:dyDescent="0.25">
      <c r="B20" s="18">
        <v>250</v>
      </c>
      <c r="C20" s="42">
        <v>24</v>
      </c>
      <c r="D20" s="43"/>
      <c r="E20" s="1"/>
      <c r="F20" s="18">
        <v>250</v>
      </c>
      <c r="G20" s="45"/>
      <c r="H20" s="43"/>
      <c r="I20" s="41">
        <f t="shared" si="0"/>
        <v>0</v>
      </c>
    </row>
    <row r="21" spans="2:9" x14ac:dyDescent="0.25">
      <c r="B21" s="18">
        <v>315</v>
      </c>
      <c r="C21" s="42">
        <v>100</v>
      </c>
      <c r="D21" s="43"/>
      <c r="E21" s="1"/>
      <c r="F21" s="18">
        <v>315</v>
      </c>
      <c r="G21" s="45"/>
      <c r="H21" s="43"/>
      <c r="I21" s="41">
        <f t="shared" si="0"/>
        <v>0</v>
      </c>
    </row>
    <row r="22" spans="2:9" ht="18.75" x14ac:dyDescent="0.3">
      <c r="F22" s="106" t="s">
        <v>114</v>
      </c>
      <c r="G22" s="107"/>
      <c r="H22" s="108"/>
      <c r="I22" s="46">
        <f>SUM(I11:I21)</f>
        <v>0</v>
      </c>
    </row>
    <row r="25" spans="2:9" ht="18.75" x14ac:dyDescent="0.25">
      <c r="B25" s="109" t="s">
        <v>122</v>
      </c>
      <c r="C25" s="109"/>
      <c r="F25" s="110" t="s">
        <v>123</v>
      </c>
      <c r="G25" s="110"/>
      <c r="H25" s="110"/>
      <c r="I25" s="110"/>
    </row>
    <row r="26" spans="2:9" x14ac:dyDescent="0.25">
      <c r="B26" s="101" t="s">
        <v>5</v>
      </c>
      <c r="C26" s="18" t="s">
        <v>124</v>
      </c>
      <c r="F26" s="101" t="s">
        <v>5</v>
      </c>
      <c r="G26" s="111" t="s">
        <v>124</v>
      </c>
      <c r="H26" s="112"/>
      <c r="I26" s="113"/>
    </row>
    <row r="27" spans="2:9" x14ac:dyDescent="0.25">
      <c r="B27" s="101"/>
      <c r="C27" s="11" t="s">
        <v>86</v>
      </c>
      <c r="F27" s="101"/>
      <c r="G27" s="114" t="s">
        <v>86</v>
      </c>
      <c r="H27" s="115"/>
      <c r="I27" s="116"/>
    </row>
    <row r="28" spans="2:9" x14ac:dyDescent="0.25">
      <c r="B28" s="101"/>
      <c r="C28" s="11" t="s">
        <v>88</v>
      </c>
      <c r="F28" s="101"/>
      <c r="G28" s="114" t="s">
        <v>88</v>
      </c>
      <c r="H28" s="115"/>
      <c r="I28" s="116"/>
    </row>
    <row r="29" spans="2:9" x14ac:dyDescent="0.25">
      <c r="B29" s="18">
        <v>500</v>
      </c>
      <c r="C29" s="18">
        <v>2</v>
      </c>
      <c r="F29" s="18">
        <v>500</v>
      </c>
      <c r="G29" s="19"/>
      <c r="H29" s="117">
        <f>C29*G29</f>
        <v>0</v>
      </c>
      <c r="I29" s="117">
        <f>C29*G29</f>
        <v>0</v>
      </c>
    </row>
    <row r="30" spans="2:9" x14ac:dyDescent="0.25">
      <c r="B30" s="18">
        <v>600</v>
      </c>
      <c r="C30" s="18">
        <v>2</v>
      </c>
      <c r="F30" s="18">
        <v>600</v>
      </c>
      <c r="G30" s="19"/>
      <c r="H30" s="117">
        <f t="shared" ref="H30:H56" si="1">C30*G30</f>
        <v>0</v>
      </c>
      <c r="I30" s="117">
        <f t="shared" ref="I30:I56" si="2">C30*G30</f>
        <v>0</v>
      </c>
    </row>
    <row r="31" spans="2:9" x14ac:dyDescent="0.25">
      <c r="B31" s="47"/>
      <c r="C31" s="47"/>
      <c r="F31" s="27"/>
      <c r="G31" s="27"/>
      <c r="H31" s="118"/>
      <c r="I31" s="118"/>
    </row>
    <row r="32" spans="2:9" x14ac:dyDescent="0.25">
      <c r="B32" s="119" t="s">
        <v>125</v>
      </c>
      <c r="C32" s="119"/>
      <c r="F32" s="119" t="s">
        <v>125</v>
      </c>
      <c r="G32" s="119"/>
      <c r="H32" s="119"/>
      <c r="I32" s="119"/>
    </row>
    <row r="33" spans="2:9" x14ac:dyDescent="0.25">
      <c r="B33" s="101" t="s">
        <v>5</v>
      </c>
      <c r="C33" s="18" t="s">
        <v>124</v>
      </c>
      <c r="F33" s="101" t="s">
        <v>5</v>
      </c>
      <c r="G33" s="18" t="s">
        <v>124</v>
      </c>
      <c r="H33" s="117"/>
      <c r="I33" s="117"/>
    </row>
    <row r="34" spans="2:9" x14ac:dyDescent="0.25">
      <c r="B34" s="101"/>
      <c r="C34" s="11" t="s">
        <v>86</v>
      </c>
      <c r="F34" s="101"/>
      <c r="G34" s="11" t="s">
        <v>86</v>
      </c>
      <c r="H34" s="117"/>
      <c r="I34" s="117"/>
    </row>
    <row r="35" spans="2:9" x14ac:dyDescent="0.25">
      <c r="B35" s="101"/>
      <c r="C35" s="11" t="s">
        <v>88</v>
      </c>
      <c r="F35" s="101"/>
      <c r="G35" s="11" t="s">
        <v>88</v>
      </c>
      <c r="H35" s="117"/>
      <c r="I35" s="117"/>
    </row>
    <row r="36" spans="2:9" x14ac:dyDescent="0.25">
      <c r="B36" s="18" t="s">
        <v>126</v>
      </c>
      <c r="C36" s="18">
        <v>5</v>
      </c>
      <c r="F36" s="18" t="s">
        <v>126</v>
      </c>
      <c r="G36" s="19"/>
      <c r="H36" s="117">
        <f t="shared" si="1"/>
        <v>0</v>
      </c>
      <c r="I36" s="117">
        <f t="shared" si="2"/>
        <v>0</v>
      </c>
    </row>
    <row r="37" spans="2:9" x14ac:dyDescent="0.25">
      <c r="B37" s="18" t="s">
        <v>127</v>
      </c>
      <c r="C37" s="18">
        <v>5</v>
      </c>
      <c r="F37" s="18" t="s">
        <v>127</v>
      </c>
      <c r="G37" s="19"/>
      <c r="H37" s="117">
        <f t="shared" si="1"/>
        <v>0</v>
      </c>
      <c r="I37" s="117">
        <f t="shared" si="2"/>
        <v>0</v>
      </c>
    </row>
    <row r="38" spans="2:9" x14ac:dyDescent="0.25">
      <c r="B38" s="48" t="s">
        <v>128</v>
      </c>
      <c r="C38" s="48">
        <v>5</v>
      </c>
      <c r="F38" s="48" t="s">
        <v>128</v>
      </c>
      <c r="G38" s="49"/>
      <c r="H38" s="117">
        <f t="shared" si="1"/>
        <v>0</v>
      </c>
      <c r="I38" s="117">
        <f t="shared" si="2"/>
        <v>0</v>
      </c>
    </row>
    <row r="39" spans="2:9" x14ac:dyDescent="0.25">
      <c r="B39" s="48" t="s">
        <v>129</v>
      </c>
      <c r="C39" s="48">
        <v>5</v>
      </c>
      <c r="F39" s="48" t="s">
        <v>129</v>
      </c>
      <c r="G39" s="49"/>
      <c r="H39" s="117">
        <f t="shared" si="1"/>
        <v>0</v>
      </c>
      <c r="I39" s="117">
        <f t="shared" si="2"/>
        <v>0</v>
      </c>
    </row>
    <row r="40" spans="2:9" x14ac:dyDescent="0.25">
      <c r="B40" s="48" t="s">
        <v>130</v>
      </c>
      <c r="C40" s="48">
        <v>5</v>
      </c>
      <c r="F40" s="48" t="s">
        <v>130</v>
      </c>
      <c r="G40" s="49"/>
      <c r="H40" s="117">
        <f t="shared" si="1"/>
        <v>0</v>
      </c>
      <c r="I40" s="117">
        <f t="shared" si="2"/>
        <v>0</v>
      </c>
    </row>
    <row r="41" spans="2:9" x14ac:dyDescent="0.25">
      <c r="B41" s="48" t="s">
        <v>131</v>
      </c>
      <c r="C41" s="48">
        <v>5</v>
      </c>
      <c r="F41" s="48" t="s">
        <v>131</v>
      </c>
      <c r="G41" s="49"/>
      <c r="H41" s="117">
        <f t="shared" si="1"/>
        <v>0</v>
      </c>
      <c r="I41" s="117">
        <f t="shared" si="2"/>
        <v>0</v>
      </c>
    </row>
    <row r="42" spans="2:9" x14ac:dyDescent="0.25">
      <c r="B42" s="48">
        <v>63</v>
      </c>
      <c r="C42" s="48">
        <v>5</v>
      </c>
      <c r="F42" s="48">
        <v>63</v>
      </c>
      <c r="G42" s="49"/>
      <c r="H42" s="117">
        <f t="shared" si="1"/>
        <v>0</v>
      </c>
      <c r="I42" s="117">
        <f t="shared" si="2"/>
        <v>0</v>
      </c>
    </row>
    <row r="43" spans="2:9" x14ac:dyDescent="0.25">
      <c r="B43" s="48">
        <v>89</v>
      </c>
      <c r="C43" s="48">
        <v>5</v>
      </c>
      <c r="F43" s="48">
        <v>89</v>
      </c>
      <c r="G43" s="49"/>
      <c r="H43" s="117">
        <f t="shared" si="1"/>
        <v>0</v>
      </c>
      <c r="I43" s="117">
        <f t="shared" si="2"/>
        <v>0</v>
      </c>
    </row>
    <row r="44" spans="2:9" x14ac:dyDescent="0.25">
      <c r="B44" s="48">
        <v>108</v>
      </c>
      <c r="C44" s="48">
        <v>5</v>
      </c>
      <c r="F44" s="48">
        <v>108</v>
      </c>
      <c r="G44" s="49"/>
      <c r="H44" s="117">
        <f t="shared" si="1"/>
        <v>0</v>
      </c>
      <c r="I44" s="117">
        <f t="shared" si="2"/>
        <v>0</v>
      </c>
    </row>
    <row r="45" spans="2:9" x14ac:dyDescent="0.25">
      <c r="B45" s="50"/>
      <c r="C45" s="50"/>
      <c r="F45" s="51"/>
      <c r="G45" s="51"/>
      <c r="H45" s="118"/>
      <c r="I45" s="118"/>
    </row>
    <row r="46" spans="2:9" x14ac:dyDescent="0.25">
      <c r="B46" s="119" t="s">
        <v>132</v>
      </c>
      <c r="C46" s="119"/>
      <c r="F46" s="120" t="s">
        <v>132</v>
      </c>
      <c r="G46" s="121"/>
      <c r="H46" s="121"/>
      <c r="I46" s="122"/>
    </row>
    <row r="47" spans="2:9" x14ac:dyDescent="0.25">
      <c r="B47" s="101" t="s">
        <v>5</v>
      </c>
      <c r="C47" s="18" t="s">
        <v>124</v>
      </c>
      <c r="F47" s="101" t="s">
        <v>5</v>
      </c>
      <c r="G47" s="111" t="s">
        <v>124</v>
      </c>
      <c r="H47" s="112"/>
      <c r="I47" s="113"/>
    </row>
    <row r="48" spans="2:9" x14ac:dyDescent="0.25">
      <c r="B48" s="101"/>
      <c r="C48" s="11" t="s">
        <v>86</v>
      </c>
      <c r="F48" s="101"/>
      <c r="G48" s="114" t="s">
        <v>86</v>
      </c>
      <c r="H48" s="115"/>
      <c r="I48" s="116"/>
    </row>
    <row r="49" spans="2:9" x14ac:dyDescent="0.25">
      <c r="B49" s="101"/>
      <c r="C49" s="11" t="s">
        <v>88</v>
      </c>
      <c r="F49" s="101"/>
      <c r="G49" s="114" t="s">
        <v>88</v>
      </c>
      <c r="H49" s="115"/>
      <c r="I49" s="116"/>
    </row>
    <row r="50" spans="2:9" x14ac:dyDescent="0.25">
      <c r="B50" s="18" t="s">
        <v>126</v>
      </c>
      <c r="C50" s="18">
        <v>20</v>
      </c>
      <c r="F50" s="18" t="s">
        <v>126</v>
      </c>
      <c r="G50" s="19"/>
      <c r="H50" s="117">
        <f t="shared" si="1"/>
        <v>0</v>
      </c>
      <c r="I50" s="117">
        <f t="shared" si="2"/>
        <v>0</v>
      </c>
    </row>
    <row r="51" spans="2:9" x14ac:dyDescent="0.25">
      <c r="B51" s="18" t="s">
        <v>127</v>
      </c>
      <c r="C51" s="18">
        <v>5</v>
      </c>
      <c r="F51" s="18" t="s">
        <v>127</v>
      </c>
      <c r="G51" s="19"/>
      <c r="H51" s="117">
        <f t="shared" si="1"/>
        <v>0</v>
      </c>
      <c r="I51" s="117">
        <f t="shared" si="2"/>
        <v>0</v>
      </c>
    </row>
    <row r="52" spans="2:9" x14ac:dyDescent="0.25">
      <c r="B52" s="48" t="s">
        <v>128</v>
      </c>
      <c r="C52" s="48">
        <v>5</v>
      </c>
      <c r="F52" s="48" t="s">
        <v>128</v>
      </c>
      <c r="G52" s="49"/>
      <c r="H52" s="117">
        <f t="shared" si="1"/>
        <v>0</v>
      </c>
      <c r="I52" s="117">
        <f t="shared" si="2"/>
        <v>0</v>
      </c>
    </row>
    <row r="53" spans="2:9" x14ac:dyDescent="0.25">
      <c r="B53" s="48" t="s">
        <v>129</v>
      </c>
      <c r="C53" s="48">
        <v>5</v>
      </c>
      <c r="F53" s="48" t="s">
        <v>129</v>
      </c>
      <c r="G53" s="49"/>
      <c r="H53" s="117">
        <f t="shared" si="1"/>
        <v>0</v>
      </c>
      <c r="I53" s="117">
        <f t="shared" si="2"/>
        <v>0</v>
      </c>
    </row>
    <row r="54" spans="2:9" x14ac:dyDescent="0.25">
      <c r="B54" s="48" t="s">
        <v>130</v>
      </c>
      <c r="C54" s="48">
        <v>5</v>
      </c>
      <c r="F54" s="48" t="s">
        <v>130</v>
      </c>
      <c r="G54" s="49"/>
      <c r="H54" s="117">
        <f t="shared" si="1"/>
        <v>0</v>
      </c>
      <c r="I54" s="117">
        <f t="shared" si="2"/>
        <v>0</v>
      </c>
    </row>
    <row r="55" spans="2:9" x14ac:dyDescent="0.25">
      <c r="B55" s="48" t="s">
        <v>131</v>
      </c>
      <c r="C55" s="48">
        <v>10</v>
      </c>
      <c r="F55" s="48" t="s">
        <v>131</v>
      </c>
      <c r="G55" s="49"/>
      <c r="H55" s="117">
        <f t="shared" si="1"/>
        <v>0</v>
      </c>
      <c r="I55" s="117">
        <f t="shared" si="2"/>
        <v>0</v>
      </c>
    </row>
    <row r="56" spans="2:9" x14ac:dyDescent="0.25">
      <c r="B56" s="48" t="s">
        <v>133</v>
      </c>
      <c r="C56" s="48">
        <v>5</v>
      </c>
      <c r="F56" s="48" t="s">
        <v>133</v>
      </c>
      <c r="G56" s="49"/>
      <c r="H56" s="117">
        <f t="shared" si="1"/>
        <v>0</v>
      </c>
      <c r="I56" s="117">
        <f t="shared" si="2"/>
        <v>0</v>
      </c>
    </row>
    <row r="57" spans="2:9" x14ac:dyDescent="0.25">
      <c r="F57" s="123" t="s">
        <v>51</v>
      </c>
      <c r="G57" s="124"/>
      <c r="H57" s="117">
        <f>SUM(H29:I56)</f>
        <v>0</v>
      </c>
      <c r="I57" s="117"/>
    </row>
  </sheetData>
  <mergeCells count="52">
    <mergeCell ref="F57:G57"/>
    <mergeCell ref="H57:I57"/>
    <mergeCell ref="B2:I2"/>
    <mergeCell ref="H51:I51"/>
    <mergeCell ref="H52:I52"/>
    <mergeCell ref="H53:I53"/>
    <mergeCell ref="H54:I54"/>
    <mergeCell ref="H55:I55"/>
    <mergeCell ref="H56:I56"/>
    <mergeCell ref="B47:B49"/>
    <mergeCell ref="F47:F49"/>
    <mergeCell ref="G47:I47"/>
    <mergeCell ref="G48:I48"/>
    <mergeCell ref="G49:I49"/>
    <mergeCell ref="H50:I50"/>
    <mergeCell ref="H42:I42"/>
    <mergeCell ref="H43:I43"/>
    <mergeCell ref="H44:I44"/>
    <mergeCell ref="H45:I45"/>
    <mergeCell ref="B46:C46"/>
    <mergeCell ref="F46:I46"/>
    <mergeCell ref="H41:I41"/>
    <mergeCell ref="H29:I29"/>
    <mergeCell ref="H30:I30"/>
    <mergeCell ref="H31:I31"/>
    <mergeCell ref="B32:C32"/>
    <mergeCell ref="F32:I32"/>
    <mergeCell ref="B33:B35"/>
    <mergeCell ref="F33:F35"/>
    <mergeCell ref="H33:I33"/>
    <mergeCell ref="H34:I34"/>
    <mergeCell ref="H35:I35"/>
    <mergeCell ref="H36:I36"/>
    <mergeCell ref="H37:I37"/>
    <mergeCell ref="H38:I38"/>
    <mergeCell ref="H39:I39"/>
    <mergeCell ref="H40:I40"/>
    <mergeCell ref="F22:H22"/>
    <mergeCell ref="B25:C25"/>
    <mergeCell ref="F25:I25"/>
    <mergeCell ref="B26:B28"/>
    <mergeCell ref="F26:F28"/>
    <mergeCell ref="G26:I26"/>
    <mergeCell ref="G27:I27"/>
    <mergeCell ref="G28:I28"/>
    <mergeCell ref="B8:B10"/>
    <mergeCell ref="F8:F10"/>
    <mergeCell ref="D4:F4"/>
    <mergeCell ref="B6:D6"/>
    <mergeCell ref="F6:I6"/>
    <mergeCell ref="B7:D7"/>
    <mergeCell ref="F7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7"/>
  <sheetViews>
    <sheetView zoomScale="70" zoomScaleNormal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5" x14ac:dyDescent="0.25"/>
  <cols>
    <col min="1" max="1" width="4.5703125" style="1" customWidth="1"/>
    <col min="2" max="2" width="21.85546875" style="1" customWidth="1"/>
    <col min="3" max="3" width="19" style="1" customWidth="1"/>
    <col min="4" max="4" width="2.7109375" style="1" customWidth="1"/>
    <col min="5" max="5" width="21.85546875" style="1" customWidth="1"/>
    <col min="6" max="6" width="19" style="1" customWidth="1"/>
    <col min="7" max="7" width="10.5703125" style="36" customWidth="1"/>
    <col min="8" max="8" width="11" style="1" customWidth="1"/>
    <col min="9" max="9" width="3.85546875" style="1" customWidth="1"/>
    <col min="10" max="12" width="12" style="1" customWidth="1"/>
    <col min="13" max="16384" width="9.140625" style="1"/>
  </cols>
  <sheetData>
    <row r="2" spans="2:12" ht="18.75" x14ac:dyDescent="0.25">
      <c r="B2" s="125" t="s">
        <v>366</v>
      </c>
      <c r="C2" s="126"/>
      <c r="D2" s="126"/>
      <c r="E2" s="126"/>
      <c r="F2" s="126"/>
      <c r="G2" s="127"/>
      <c r="H2" s="95"/>
      <c r="I2" s="95"/>
      <c r="J2" s="95"/>
      <c r="K2" s="95"/>
      <c r="L2" s="95"/>
    </row>
    <row r="3" spans="2:12" ht="19.5" thickBot="1" x14ac:dyDescent="0.3">
      <c r="B3" s="2"/>
      <c r="C3" s="2"/>
      <c r="D3" s="2"/>
      <c r="E3" s="2"/>
      <c r="F3" s="2"/>
      <c r="G3" s="2"/>
      <c r="H3" s="2"/>
    </row>
    <row r="4" spans="2:12" ht="19.5" thickBot="1" x14ac:dyDescent="0.3">
      <c r="B4" s="3" t="s">
        <v>0</v>
      </c>
      <c r="C4" s="214">
        <f>G32</f>
        <v>0</v>
      </c>
      <c r="D4" s="214"/>
      <c r="E4" s="214"/>
      <c r="F4" s="214"/>
      <c r="G4" s="215"/>
      <c r="H4" s="2"/>
    </row>
    <row r="6" spans="2:12" ht="18.75" customHeight="1" x14ac:dyDescent="0.25">
      <c r="B6" s="196" t="s">
        <v>45</v>
      </c>
      <c r="C6" s="196"/>
      <c r="E6" s="196" t="s">
        <v>46</v>
      </c>
      <c r="F6" s="196"/>
      <c r="G6" s="9"/>
    </row>
    <row r="7" spans="2:12" ht="27.75" customHeight="1" x14ac:dyDescent="0.25">
      <c r="B7" s="119" t="s">
        <v>48</v>
      </c>
      <c r="C7" s="119"/>
      <c r="E7" s="20" t="s">
        <v>48</v>
      </c>
      <c r="F7" s="20"/>
      <c r="G7" s="21"/>
    </row>
    <row r="8" spans="2:12" ht="30" customHeight="1" x14ac:dyDescent="0.25">
      <c r="B8" s="221" t="s">
        <v>49</v>
      </c>
      <c r="C8" s="221"/>
      <c r="E8" s="222" t="s">
        <v>49</v>
      </c>
      <c r="F8" s="223"/>
      <c r="G8" s="224"/>
    </row>
    <row r="9" spans="2:12" ht="21" customHeight="1" x14ac:dyDescent="0.25">
      <c r="B9" s="18">
        <v>50</v>
      </c>
      <c r="C9" s="14">
        <v>10</v>
      </c>
      <c r="E9" s="18">
        <v>50</v>
      </c>
      <c r="F9" s="15"/>
      <c r="G9" s="9">
        <f t="shared" ref="G9:G31" si="0">C9*F9</f>
        <v>0</v>
      </c>
    </row>
    <row r="10" spans="2:12" x14ac:dyDescent="0.25">
      <c r="B10" s="18">
        <v>80</v>
      </c>
      <c r="C10" s="14">
        <v>200</v>
      </c>
      <c r="E10" s="18">
        <v>80</v>
      </c>
      <c r="F10" s="15"/>
      <c r="G10" s="9">
        <f t="shared" si="0"/>
        <v>0</v>
      </c>
    </row>
    <row r="11" spans="2:12" x14ac:dyDescent="0.25">
      <c r="B11" s="18">
        <v>100</v>
      </c>
      <c r="C11" s="14">
        <v>200</v>
      </c>
      <c r="E11" s="18">
        <v>100</v>
      </c>
      <c r="F11" s="15"/>
      <c r="G11" s="9">
        <f t="shared" si="0"/>
        <v>0</v>
      </c>
    </row>
    <row r="12" spans="2:12" x14ac:dyDescent="0.25">
      <c r="B12" s="18">
        <v>150</v>
      </c>
      <c r="C12" s="14">
        <v>50</v>
      </c>
      <c r="E12" s="18">
        <v>150</v>
      </c>
      <c r="F12" s="15"/>
      <c r="G12" s="9">
        <f t="shared" si="0"/>
        <v>0</v>
      </c>
    </row>
    <row r="13" spans="2:12" x14ac:dyDescent="0.25">
      <c r="B13" s="18">
        <v>200</v>
      </c>
      <c r="C13" s="14">
        <v>4</v>
      </c>
      <c r="E13" s="18">
        <v>200</v>
      </c>
      <c r="F13" s="15"/>
      <c r="G13" s="9">
        <f t="shared" si="0"/>
        <v>0</v>
      </c>
    </row>
    <row r="14" spans="2:12" x14ac:dyDescent="0.25">
      <c r="B14" s="14">
        <v>225</v>
      </c>
      <c r="C14" s="14">
        <v>4</v>
      </c>
      <c r="E14" s="14">
        <v>225</v>
      </c>
      <c r="F14" s="15"/>
      <c r="G14" s="9">
        <f t="shared" si="0"/>
        <v>0</v>
      </c>
    </row>
    <row r="15" spans="2:12" x14ac:dyDescent="0.25">
      <c r="B15" s="18">
        <v>250</v>
      </c>
      <c r="C15" s="14">
        <v>4</v>
      </c>
      <c r="E15" s="18">
        <v>250</v>
      </c>
      <c r="F15" s="15"/>
      <c r="G15" s="9">
        <f t="shared" si="0"/>
        <v>0</v>
      </c>
    </row>
    <row r="16" spans="2:12" x14ac:dyDescent="0.25">
      <c r="B16" s="18">
        <v>300</v>
      </c>
      <c r="C16" s="14">
        <v>30</v>
      </c>
      <c r="E16" s="18">
        <v>300</v>
      </c>
      <c r="F16" s="15"/>
      <c r="G16" s="9">
        <f t="shared" si="0"/>
        <v>0</v>
      </c>
    </row>
    <row r="17" spans="2:7" x14ac:dyDescent="0.25">
      <c r="B17" s="18">
        <v>400</v>
      </c>
      <c r="C17" s="14">
        <v>2</v>
      </c>
      <c r="E17" s="18">
        <v>400</v>
      </c>
      <c r="F17" s="15"/>
      <c r="G17" s="9">
        <f t="shared" si="0"/>
        <v>0</v>
      </c>
    </row>
    <row r="18" spans="2:7" x14ac:dyDescent="0.25">
      <c r="B18" s="18">
        <v>500</v>
      </c>
      <c r="C18" s="14">
        <v>2</v>
      </c>
      <c r="E18" s="18">
        <v>500</v>
      </c>
      <c r="F18" s="15"/>
      <c r="G18" s="9">
        <f t="shared" si="0"/>
        <v>0</v>
      </c>
    </row>
    <row r="19" spans="2:7" ht="15" customHeight="1" x14ac:dyDescent="0.25">
      <c r="B19" s="18">
        <v>600</v>
      </c>
      <c r="C19" s="14">
        <v>2</v>
      </c>
      <c r="E19" s="18">
        <v>600</v>
      </c>
      <c r="F19" s="15"/>
      <c r="G19" s="9">
        <f t="shared" si="0"/>
        <v>0</v>
      </c>
    </row>
    <row r="20" spans="2:7" ht="21" customHeight="1" x14ac:dyDescent="0.25">
      <c r="B20" s="221" t="s">
        <v>61</v>
      </c>
      <c r="C20" s="221"/>
      <c r="E20" s="222" t="s">
        <v>61</v>
      </c>
      <c r="F20" s="223"/>
      <c r="G20" s="224"/>
    </row>
    <row r="21" spans="2:7" x14ac:dyDescent="0.25">
      <c r="B21" s="14">
        <v>50</v>
      </c>
      <c r="C21" s="14">
        <v>10</v>
      </c>
      <c r="E21" s="14">
        <v>50</v>
      </c>
      <c r="F21" s="15"/>
      <c r="G21" s="9">
        <f t="shared" si="0"/>
        <v>0</v>
      </c>
    </row>
    <row r="22" spans="2:7" x14ac:dyDescent="0.25">
      <c r="B22" s="14">
        <v>80</v>
      </c>
      <c r="C22" s="14">
        <v>100</v>
      </c>
      <c r="E22" s="14">
        <v>80</v>
      </c>
      <c r="F22" s="15"/>
      <c r="G22" s="9">
        <f t="shared" si="0"/>
        <v>0</v>
      </c>
    </row>
    <row r="23" spans="2:7" x14ac:dyDescent="0.25">
      <c r="B23" s="14">
        <v>100</v>
      </c>
      <c r="C23" s="14">
        <v>100</v>
      </c>
      <c r="E23" s="14">
        <v>100</v>
      </c>
      <c r="F23" s="15"/>
      <c r="G23" s="9">
        <f t="shared" si="0"/>
        <v>0</v>
      </c>
    </row>
    <row r="24" spans="2:7" x14ac:dyDescent="0.25">
      <c r="B24" s="14">
        <v>150</v>
      </c>
      <c r="C24" s="14">
        <v>30</v>
      </c>
      <c r="E24" s="14">
        <v>150</v>
      </c>
      <c r="F24" s="15"/>
      <c r="G24" s="9">
        <f t="shared" si="0"/>
        <v>0</v>
      </c>
    </row>
    <row r="25" spans="2:7" x14ac:dyDescent="0.25">
      <c r="B25" s="14">
        <v>200</v>
      </c>
      <c r="C25" s="14">
        <v>10</v>
      </c>
      <c r="E25" s="14">
        <v>200</v>
      </c>
      <c r="F25" s="15"/>
      <c r="G25" s="9">
        <f t="shared" si="0"/>
        <v>0</v>
      </c>
    </row>
    <row r="26" spans="2:7" x14ac:dyDescent="0.25">
      <c r="B26" s="14" t="s">
        <v>72</v>
      </c>
      <c r="C26" s="14">
        <v>2</v>
      </c>
      <c r="E26" s="14" t="s">
        <v>72</v>
      </c>
      <c r="F26" s="15"/>
      <c r="G26" s="9">
        <f t="shared" si="0"/>
        <v>0</v>
      </c>
    </row>
    <row r="27" spans="2:7" x14ac:dyDescent="0.25">
      <c r="B27" s="14">
        <v>250</v>
      </c>
      <c r="C27" s="14">
        <v>4</v>
      </c>
      <c r="E27" s="14">
        <v>250</v>
      </c>
      <c r="F27" s="15"/>
      <c r="G27" s="9">
        <f t="shared" si="0"/>
        <v>0</v>
      </c>
    </row>
    <row r="28" spans="2:7" x14ac:dyDescent="0.25">
      <c r="B28" s="14">
        <v>300</v>
      </c>
      <c r="C28" s="14">
        <v>12</v>
      </c>
      <c r="E28" s="14">
        <v>300</v>
      </c>
      <c r="F28" s="15"/>
      <c r="G28" s="9">
        <f t="shared" si="0"/>
        <v>0</v>
      </c>
    </row>
    <row r="29" spans="2:7" x14ac:dyDescent="0.25">
      <c r="B29" s="14">
        <v>400</v>
      </c>
      <c r="C29" s="14">
        <v>2</v>
      </c>
      <c r="E29" s="14">
        <v>400</v>
      </c>
      <c r="F29" s="15"/>
      <c r="G29" s="9">
        <f t="shared" si="0"/>
        <v>0</v>
      </c>
    </row>
    <row r="30" spans="2:7" ht="15" customHeight="1" x14ac:dyDescent="0.25">
      <c r="B30" s="14">
        <v>500</v>
      </c>
      <c r="C30" s="14">
        <v>2</v>
      </c>
      <c r="E30" s="14">
        <v>500</v>
      </c>
      <c r="F30" s="15"/>
      <c r="G30" s="9">
        <f t="shared" si="0"/>
        <v>0</v>
      </c>
    </row>
    <row r="31" spans="2:7" x14ac:dyDescent="0.25">
      <c r="B31" s="14">
        <v>600</v>
      </c>
      <c r="C31" s="14">
        <v>2</v>
      </c>
      <c r="E31" s="14">
        <v>600</v>
      </c>
      <c r="F31" s="15"/>
      <c r="G31" s="9">
        <f t="shared" si="0"/>
        <v>0</v>
      </c>
    </row>
    <row r="32" spans="2:7" ht="18.75" customHeight="1" x14ac:dyDescent="0.25">
      <c r="B32" s="32"/>
      <c r="C32" s="33"/>
      <c r="E32" s="18"/>
      <c r="F32" s="18" t="s">
        <v>51</v>
      </c>
      <c r="G32" s="9">
        <f>SUM(G9:G31)</f>
        <v>0</v>
      </c>
    </row>
    <row r="33" spans="2:7" x14ac:dyDescent="0.25">
      <c r="B33" s="34"/>
      <c r="C33" s="34"/>
      <c r="E33" s="34"/>
      <c r="F33" s="34"/>
      <c r="G33" s="1"/>
    </row>
    <row r="34" spans="2:7" x14ac:dyDescent="0.25">
      <c r="B34" s="34"/>
      <c r="C34" s="34"/>
      <c r="E34" s="34"/>
      <c r="F34" s="34"/>
      <c r="G34" s="1"/>
    </row>
    <row r="35" spans="2:7" x14ac:dyDescent="0.25">
      <c r="B35" s="34"/>
      <c r="C35" s="34"/>
      <c r="E35" s="34"/>
      <c r="F35" s="34"/>
      <c r="G35" s="1"/>
    </row>
    <row r="36" spans="2:7" x14ac:dyDescent="0.25">
      <c r="B36" s="34"/>
      <c r="C36" s="34"/>
      <c r="E36" s="34"/>
      <c r="F36" s="34"/>
      <c r="G36" s="1"/>
    </row>
    <row r="37" spans="2:7" x14ac:dyDescent="0.25">
      <c r="B37" s="34"/>
      <c r="C37" s="34"/>
      <c r="E37" s="34"/>
      <c r="F37" s="34"/>
      <c r="G37" s="1"/>
    </row>
    <row r="38" spans="2:7" x14ac:dyDescent="0.25">
      <c r="B38" s="34"/>
      <c r="C38" s="34"/>
      <c r="E38" s="34"/>
      <c r="F38" s="34"/>
      <c r="G38" s="1"/>
    </row>
    <row r="39" spans="2:7" x14ac:dyDescent="0.25">
      <c r="B39" s="34"/>
      <c r="C39" s="34"/>
      <c r="E39" s="34"/>
      <c r="F39" s="34"/>
      <c r="G39" s="1"/>
    </row>
    <row r="40" spans="2:7" x14ac:dyDescent="0.25">
      <c r="B40" s="34"/>
      <c r="C40" s="34"/>
      <c r="E40" s="34"/>
      <c r="F40" s="34"/>
      <c r="G40" s="1"/>
    </row>
    <row r="41" spans="2:7" x14ac:dyDescent="0.25">
      <c r="B41" s="34"/>
      <c r="C41" s="34"/>
      <c r="E41" s="34"/>
      <c r="F41" s="34"/>
      <c r="G41" s="1"/>
    </row>
    <row r="42" spans="2:7" x14ac:dyDescent="0.25">
      <c r="B42" s="34"/>
      <c r="C42" s="34"/>
      <c r="E42" s="34"/>
      <c r="F42" s="34"/>
      <c r="G42" s="1"/>
    </row>
    <row r="43" spans="2:7" x14ac:dyDescent="0.25">
      <c r="B43" s="34"/>
      <c r="C43" s="34"/>
      <c r="E43" s="34"/>
      <c r="F43" s="34"/>
      <c r="G43" s="1"/>
    </row>
    <row r="44" spans="2:7" x14ac:dyDescent="0.25">
      <c r="B44" s="34"/>
      <c r="C44" s="34"/>
      <c r="E44" s="34"/>
      <c r="F44" s="34"/>
      <c r="G44" s="1"/>
    </row>
    <row r="45" spans="2:7" x14ac:dyDescent="0.25">
      <c r="B45" s="34"/>
      <c r="C45" s="34"/>
      <c r="E45" s="34"/>
      <c r="F45" s="34"/>
      <c r="G45" s="1"/>
    </row>
    <row r="46" spans="2:7" x14ac:dyDescent="0.25">
      <c r="B46" s="34"/>
      <c r="C46" s="34"/>
      <c r="E46" s="34"/>
      <c r="F46" s="34"/>
      <c r="G46" s="1"/>
    </row>
    <row r="47" spans="2:7" x14ac:dyDescent="0.25">
      <c r="B47" s="34"/>
      <c r="C47" s="34"/>
      <c r="E47" s="34"/>
      <c r="F47" s="34"/>
      <c r="G47" s="1"/>
    </row>
    <row r="48" spans="2:7" x14ac:dyDescent="0.25">
      <c r="B48" s="34"/>
      <c r="C48" s="34"/>
      <c r="E48" s="34"/>
      <c r="F48" s="34"/>
      <c r="G48" s="1"/>
    </row>
    <row r="49" spans="2:7" x14ac:dyDescent="0.25">
      <c r="B49" s="34"/>
      <c r="C49" s="34"/>
      <c r="E49" s="34"/>
      <c r="F49" s="34"/>
      <c r="G49" s="1"/>
    </row>
    <row r="50" spans="2:7" x14ac:dyDescent="0.25">
      <c r="B50" s="34"/>
      <c r="C50" s="34"/>
      <c r="E50" s="34"/>
      <c r="F50" s="34"/>
      <c r="G50" s="1"/>
    </row>
    <row r="51" spans="2:7" x14ac:dyDescent="0.25">
      <c r="B51" s="34"/>
      <c r="C51" s="34"/>
      <c r="E51" s="34"/>
      <c r="F51" s="34"/>
      <c r="G51" s="1"/>
    </row>
    <row r="52" spans="2:7" x14ac:dyDescent="0.25">
      <c r="B52" s="34"/>
      <c r="C52" s="34"/>
      <c r="E52" s="34"/>
      <c r="F52" s="34"/>
      <c r="G52" s="1"/>
    </row>
    <row r="53" spans="2:7" x14ac:dyDescent="0.25">
      <c r="B53" s="34"/>
      <c r="C53" s="34"/>
      <c r="E53" s="34"/>
      <c r="F53" s="34"/>
      <c r="G53" s="1"/>
    </row>
    <row r="54" spans="2:7" x14ac:dyDescent="0.25">
      <c r="B54" s="34"/>
      <c r="C54" s="34"/>
      <c r="E54" s="34"/>
      <c r="F54" s="34"/>
      <c r="G54" s="1"/>
    </row>
    <row r="55" spans="2:7" ht="19.5" customHeight="1" x14ac:dyDescent="0.25">
      <c r="B55" s="34"/>
      <c r="C55" s="34"/>
      <c r="E55" s="34"/>
      <c r="F55" s="34"/>
      <c r="G55" s="1"/>
    </row>
    <row r="56" spans="2:7" ht="44.25" customHeight="1" x14ac:dyDescent="0.25">
      <c r="B56" s="34"/>
      <c r="C56" s="34"/>
      <c r="E56" s="34"/>
      <c r="F56" s="34"/>
      <c r="G56" s="1"/>
    </row>
    <row r="57" spans="2:7" x14ac:dyDescent="0.25">
      <c r="B57" s="34"/>
      <c r="C57" s="34"/>
      <c r="E57" s="34"/>
      <c r="F57" s="34"/>
      <c r="G57" s="1"/>
    </row>
    <row r="58" spans="2:7" ht="15" customHeight="1" x14ac:dyDescent="0.25">
      <c r="B58" s="34"/>
      <c r="C58" s="34"/>
      <c r="E58" s="34"/>
      <c r="F58" s="34"/>
      <c r="G58" s="1"/>
    </row>
    <row r="59" spans="2:7" x14ac:dyDescent="0.25">
      <c r="B59" s="34"/>
      <c r="C59" s="34"/>
      <c r="E59" s="34"/>
      <c r="F59" s="34"/>
      <c r="G59" s="1"/>
    </row>
    <row r="60" spans="2:7" x14ac:dyDescent="0.25">
      <c r="B60" s="34"/>
      <c r="C60" s="34"/>
      <c r="E60" s="34"/>
      <c r="F60" s="34"/>
      <c r="G60" s="1"/>
    </row>
    <row r="61" spans="2:7" x14ac:dyDescent="0.25">
      <c r="B61" s="34"/>
      <c r="C61" s="34"/>
      <c r="E61" s="34"/>
      <c r="F61" s="34"/>
      <c r="G61" s="1"/>
    </row>
    <row r="62" spans="2:7" x14ac:dyDescent="0.25">
      <c r="B62" s="34"/>
      <c r="C62" s="34"/>
      <c r="E62" s="34"/>
      <c r="F62" s="34"/>
      <c r="G62" s="1"/>
    </row>
    <row r="63" spans="2:7" x14ac:dyDescent="0.25">
      <c r="B63" s="34"/>
      <c r="C63" s="34"/>
      <c r="E63" s="34"/>
      <c r="F63" s="34"/>
      <c r="G63" s="1"/>
    </row>
    <row r="64" spans="2:7" x14ac:dyDescent="0.25">
      <c r="B64" s="34"/>
      <c r="C64" s="34"/>
      <c r="E64" s="34"/>
      <c r="F64" s="34"/>
      <c r="G64" s="1"/>
    </row>
    <row r="65" spans="2:7" x14ac:dyDescent="0.25">
      <c r="B65" s="34"/>
      <c r="C65" s="34"/>
      <c r="E65" s="34"/>
      <c r="F65" s="34"/>
      <c r="G65" s="1"/>
    </row>
    <row r="66" spans="2:7" x14ac:dyDescent="0.25">
      <c r="B66" s="34"/>
      <c r="C66" s="34"/>
      <c r="E66" s="34"/>
      <c r="F66" s="34"/>
      <c r="G66" s="1"/>
    </row>
    <row r="67" spans="2:7" x14ac:dyDescent="0.25">
      <c r="B67" s="34"/>
      <c r="C67" s="34"/>
      <c r="E67" s="34"/>
      <c r="F67" s="34"/>
      <c r="G67" s="1"/>
    </row>
    <row r="68" spans="2:7" x14ac:dyDescent="0.25">
      <c r="B68" s="34"/>
      <c r="C68" s="34"/>
      <c r="E68" s="34"/>
      <c r="F68" s="34"/>
      <c r="G68" s="1"/>
    </row>
    <row r="69" spans="2:7" x14ac:dyDescent="0.25">
      <c r="B69" s="34"/>
      <c r="C69" s="34"/>
      <c r="E69" s="34"/>
      <c r="F69" s="34"/>
      <c r="G69" s="1"/>
    </row>
    <row r="70" spans="2:7" x14ac:dyDescent="0.25">
      <c r="B70" s="34"/>
      <c r="C70" s="34"/>
      <c r="E70" s="34"/>
      <c r="F70" s="34"/>
      <c r="G70" s="1"/>
    </row>
    <row r="71" spans="2:7" x14ac:dyDescent="0.25">
      <c r="B71" s="34"/>
      <c r="C71" s="34"/>
      <c r="E71" s="34"/>
      <c r="F71" s="34"/>
      <c r="G71" s="1"/>
    </row>
    <row r="72" spans="2:7" x14ac:dyDescent="0.25">
      <c r="B72" s="34"/>
      <c r="C72" s="34"/>
      <c r="E72" s="34"/>
      <c r="F72" s="34"/>
      <c r="G72" s="1"/>
    </row>
    <row r="73" spans="2:7" x14ac:dyDescent="0.25">
      <c r="B73" s="34"/>
      <c r="C73" s="34"/>
      <c r="E73" s="34"/>
      <c r="F73" s="34"/>
      <c r="G73" s="1"/>
    </row>
    <row r="74" spans="2:7" x14ac:dyDescent="0.25">
      <c r="B74" s="34"/>
      <c r="C74" s="34"/>
      <c r="E74" s="34"/>
      <c r="F74" s="34"/>
      <c r="G74" s="1"/>
    </row>
    <row r="75" spans="2:7" x14ac:dyDescent="0.25">
      <c r="B75" s="34"/>
      <c r="C75" s="34"/>
      <c r="E75" s="34"/>
      <c r="F75" s="34"/>
      <c r="G75" s="1"/>
    </row>
    <row r="76" spans="2:7" x14ac:dyDescent="0.25">
      <c r="B76" s="34"/>
      <c r="C76" s="34"/>
      <c r="E76" s="34"/>
      <c r="F76" s="34"/>
      <c r="G76" s="1"/>
    </row>
    <row r="77" spans="2:7" x14ac:dyDescent="0.25">
      <c r="B77" s="34"/>
      <c r="C77" s="34"/>
      <c r="E77" s="34"/>
      <c r="F77" s="34"/>
      <c r="G77" s="1"/>
    </row>
    <row r="78" spans="2:7" x14ac:dyDescent="0.25">
      <c r="B78" s="34"/>
      <c r="C78" s="34"/>
      <c r="E78" s="34"/>
      <c r="F78" s="34"/>
      <c r="G78" s="1"/>
    </row>
    <row r="79" spans="2:7" x14ac:dyDescent="0.25">
      <c r="B79" s="34"/>
      <c r="C79" s="34"/>
      <c r="E79" s="34"/>
      <c r="F79" s="34"/>
      <c r="G79" s="1"/>
    </row>
    <row r="80" spans="2:7" x14ac:dyDescent="0.25">
      <c r="B80" s="34"/>
      <c r="C80" s="34"/>
      <c r="E80" s="34"/>
      <c r="F80" s="34"/>
      <c r="G80" s="1"/>
    </row>
    <row r="81" spans="2:7" x14ac:dyDescent="0.25">
      <c r="B81" s="34"/>
      <c r="C81" s="34"/>
      <c r="E81" s="34"/>
      <c r="F81" s="34"/>
      <c r="G81" s="1"/>
    </row>
    <row r="82" spans="2:7" x14ac:dyDescent="0.25">
      <c r="B82" s="34"/>
      <c r="C82" s="34"/>
      <c r="E82" s="34"/>
      <c r="F82" s="34"/>
      <c r="G82" s="1"/>
    </row>
    <row r="83" spans="2:7" x14ac:dyDescent="0.25">
      <c r="B83" s="34"/>
      <c r="C83" s="34"/>
      <c r="E83" s="34"/>
      <c r="F83" s="34"/>
      <c r="G83" s="1"/>
    </row>
    <row r="84" spans="2:7" x14ac:dyDescent="0.25">
      <c r="B84" s="34"/>
      <c r="C84" s="34"/>
      <c r="E84" s="34"/>
      <c r="F84" s="34"/>
      <c r="G84" s="1"/>
    </row>
    <row r="85" spans="2:7" x14ac:dyDescent="0.25">
      <c r="B85" s="34"/>
      <c r="C85" s="34"/>
      <c r="E85" s="34"/>
      <c r="F85" s="34"/>
      <c r="G85" s="1"/>
    </row>
    <row r="86" spans="2:7" x14ac:dyDescent="0.25">
      <c r="B86" s="34"/>
      <c r="C86" s="34"/>
      <c r="E86" s="34"/>
      <c r="F86" s="34"/>
      <c r="G86" s="1"/>
    </row>
    <row r="87" spans="2:7" x14ac:dyDescent="0.25">
      <c r="B87" s="34"/>
      <c r="C87" s="34"/>
      <c r="E87" s="34"/>
      <c r="F87" s="34"/>
      <c r="G87" s="1"/>
    </row>
    <row r="88" spans="2:7" x14ac:dyDescent="0.25">
      <c r="B88" s="34"/>
      <c r="C88" s="34"/>
      <c r="E88" s="34"/>
      <c r="F88" s="34"/>
      <c r="G88" s="1"/>
    </row>
    <row r="89" spans="2:7" x14ac:dyDescent="0.25">
      <c r="B89" s="34"/>
      <c r="C89" s="34"/>
      <c r="E89" s="34"/>
      <c r="F89" s="34"/>
      <c r="G89" s="1"/>
    </row>
    <row r="90" spans="2:7" x14ac:dyDescent="0.25">
      <c r="B90" s="34"/>
      <c r="C90" s="34"/>
      <c r="E90" s="34"/>
      <c r="F90" s="34"/>
      <c r="G90" s="1"/>
    </row>
    <row r="91" spans="2:7" x14ac:dyDescent="0.25">
      <c r="B91" s="34"/>
      <c r="C91" s="34"/>
      <c r="E91" s="34"/>
      <c r="F91" s="34"/>
      <c r="G91" s="1"/>
    </row>
    <row r="92" spans="2:7" x14ac:dyDescent="0.25">
      <c r="B92" s="34"/>
      <c r="C92" s="34"/>
      <c r="E92" s="34"/>
      <c r="F92" s="34"/>
      <c r="G92" s="1"/>
    </row>
    <row r="93" spans="2:7" x14ac:dyDescent="0.25">
      <c r="B93" s="34"/>
      <c r="C93" s="34"/>
      <c r="E93" s="34"/>
      <c r="F93" s="34"/>
      <c r="G93" s="1"/>
    </row>
    <row r="94" spans="2:7" x14ac:dyDescent="0.25">
      <c r="B94" s="34"/>
      <c r="C94" s="34"/>
      <c r="E94" s="34"/>
      <c r="F94" s="34"/>
      <c r="G94" s="1"/>
    </row>
    <row r="95" spans="2:7" x14ac:dyDescent="0.25">
      <c r="B95" s="34"/>
      <c r="C95" s="34"/>
      <c r="E95" s="34"/>
      <c r="F95" s="34"/>
      <c r="G95" s="1"/>
    </row>
    <row r="96" spans="2:7" x14ac:dyDescent="0.25">
      <c r="B96" s="34"/>
      <c r="C96" s="34"/>
      <c r="E96" s="34"/>
      <c r="F96" s="34"/>
      <c r="G96" s="1"/>
    </row>
    <row r="97" spans="2:7" x14ac:dyDescent="0.25">
      <c r="B97" s="34"/>
      <c r="C97" s="34"/>
      <c r="E97" s="34"/>
      <c r="F97" s="34"/>
      <c r="G97" s="1"/>
    </row>
    <row r="98" spans="2:7" x14ac:dyDescent="0.25">
      <c r="B98" s="34"/>
      <c r="C98" s="34"/>
      <c r="E98" s="34"/>
      <c r="F98" s="34"/>
      <c r="G98" s="1"/>
    </row>
    <row r="99" spans="2:7" x14ac:dyDescent="0.25">
      <c r="B99" s="34"/>
      <c r="C99" s="34"/>
      <c r="E99" s="34"/>
      <c r="F99" s="34"/>
      <c r="G99" s="1"/>
    </row>
    <row r="100" spans="2:7" x14ac:dyDescent="0.25">
      <c r="B100" s="34"/>
      <c r="C100" s="34"/>
      <c r="E100" s="34"/>
      <c r="F100" s="34"/>
      <c r="G100" s="1"/>
    </row>
    <row r="101" spans="2:7" x14ac:dyDescent="0.25">
      <c r="B101" s="34"/>
      <c r="C101" s="34"/>
      <c r="E101" s="34"/>
      <c r="F101" s="34"/>
      <c r="G101" s="1"/>
    </row>
    <row r="102" spans="2:7" x14ac:dyDescent="0.25">
      <c r="B102" s="34"/>
      <c r="C102" s="34"/>
      <c r="E102" s="34"/>
      <c r="F102" s="34"/>
      <c r="G102" s="1"/>
    </row>
    <row r="103" spans="2:7" x14ac:dyDescent="0.25">
      <c r="B103" s="34"/>
      <c r="C103" s="34"/>
      <c r="E103" s="34"/>
      <c r="F103" s="34"/>
      <c r="G103" s="1"/>
    </row>
    <row r="104" spans="2:7" x14ac:dyDescent="0.25">
      <c r="B104" s="34"/>
      <c r="C104" s="34"/>
      <c r="E104" s="34"/>
      <c r="F104" s="34"/>
      <c r="G104" s="1"/>
    </row>
    <row r="105" spans="2:7" x14ac:dyDescent="0.25">
      <c r="B105" s="34"/>
      <c r="C105" s="34"/>
      <c r="E105" s="34"/>
      <c r="F105" s="34"/>
      <c r="G105" s="1"/>
    </row>
    <row r="106" spans="2:7" x14ac:dyDescent="0.25">
      <c r="B106" s="34"/>
      <c r="C106" s="34"/>
      <c r="E106" s="34"/>
      <c r="F106" s="34"/>
      <c r="G106" s="1"/>
    </row>
    <row r="107" spans="2:7" x14ac:dyDescent="0.25">
      <c r="B107" s="34"/>
      <c r="C107" s="34"/>
      <c r="E107" s="34"/>
      <c r="F107" s="34"/>
      <c r="G107" s="1"/>
    </row>
    <row r="108" spans="2:7" x14ac:dyDescent="0.25">
      <c r="B108" s="34"/>
      <c r="C108" s="34"/>
      <c r="E108" s="34"/>
      <c r="F108" s="34"/>
      <c r="G108" s="1"/>
    </row>
    <row r="109" spans="2:7" x14ac:dyDescent="0.25">
      <c r="C109" s="34"/>
      <c r="D109" s="34"/>
      <c r="F109" s="34"/>
      <c r="G109" s="34"/>
    </row>
    <row r="110" spans="2:7" x14ac:dyDescent="0.25">
      <c r="C110" s="34"/>
      <c r="D110" s="34"/>
      <c r="F110" s="34"/>
      <c r="G110" s="34"/>
    </row>
    <row r="111" spans="2:7" x14ac:dyDescent="0.25">
      <c r="C111" s="34"/>
      <c r="D111" s="34"/>
      <c r="F111" s="34"/>
      <c r="G111" s="34"/>
    </row>
    <row r="112" spans="2:7" x14ac:dyDescent="0.25">
      <c r="C112" s="34"/>
      <c r="D112" s="34"/>
      <c r="F112" s="34"/>
      <c r="G112" s="34"/>
    </row>
    <row r="113" spans="3:7" x14ac:dyDescent="0.25">
      <c r="C113" s="34"/>
      <c r="D113" s="34"/>
      <c r="F113" s="34"/>
      <c r="G113" s="34"/>
    </row>
    <row r="114" spans="3:7" x14ac:dyDescent="0.25">
      <c r="C114" s="34"/>
      <c r="D114" s="34"/>
      <c r="F114" s="34"/>
      <c r="G114" s="34"/>
    </row>
    <row r="115" spans="3:7" x14ac:dyDescent="0.25">
      <c r="C115" s="34"/>
      <c r="D115" s="34"/>
      <c r="F115" s="34"/>
      <c r="G115" s="34"/>
    </row>
    <row r="116" spans="3:7" x14ac:dyDescent="0.25">
      <c r="C116" s="34"/>
      <c r="D116" s="34"/>
      <c r="F116" s="34"/>
      <c r="G116" s="34"/>
    </row>
    <row r="117" spans="3:7" x14ac:dyDescent="0.25">
      <c r="C117" s="34"/>
      <c r="D117" s="34"/>
      <c r="F117" s="34"/>
      <c r="G117" s="34"/>
    </row>
    <row r="118" spans="3:7" x14ac:dyDescent="0.25">
      <c r="C118" s="34"/>
      <c r="D118" s="34"/>
      <c r="F118" s="34"/>
      <c r="G118" s="34"/>
    </row>
    <row r="119" spans="3:7" x14ac:dyDescent="0.25">
      <c r="C119" s="34"/>
      <c r="D119" s="34"/>
      <c r="F119" s="34"/>
      <c r="G119" s="34"/>
    </row>
    <row r="120" spans="3:7" x14ac:dyDescent="0.25">
      <c r="C120" s="34"/>
      <c r="D120" s="34"/>
      <c r="F120" s="34"/>
      <c r="G120" s="34"/>
    </row>
    <row r="121" spans="3:7" x14ac:dyDescent="0.25">
      <c r="C121" s="34"/>
      <c r="D121" s="34"/>
      <c r="F121" s="34"/>
      <c r="G121" s="34"/>
    </row>
    <row r="122" spans="3:7" x14ac:dyDescent="0.25">
      <c r="C122" s="34"/>
      <c r="D122" s="34"/>
      <c r="F122" s="34"/>
      <c r="G122" s="34"/>
    </row>
    <row r="123" spans="3:7" x14ac:dyDescent="0.25">
      <c r="C123" s="34"/>
      <c r="D123" s="34"/>
      <c r="F123" s="34"/>
      <c r="G123" s="34"/>
    </row>
    <row r="124" spans="3:7" x14ac:dyDescent="0.25">
      <c r="C124" s="34"/>
      <c r="D124" s="34"/>
      <c r="F124" s="34"/>
      <c r="G124" s="34"/>
    </row>
    <row r="125" spans="3:7" x14ac:dyDescent="0.25">
      <c r="C125" s="34"/>
      <c r="D125" s="34"/>
      <c r="F125" s="34"/>
      <c r="G125" s="34"/>
    </row>
    <row r="126" spans="3:7" x14ac:dyDescent="0.25">
      <c r="C126" s="34"/>
      <c r="D126" s="34"/>
      <c r="F126" s="34"/>
      <c r="G126" s="34"/>
    </row>
    <row r="127" spans="3:7" x14ac:dyDescent="0.25">
      <c r="C127" s="34"/>
      <c r="D127" s="34"/>
      <c r="F127" s="34"/>
      <c r="G127" s="34"/>
    </row>
    <row r="128" spans="3:7" x14ac:dyDescent="0.25">
      <c r="C128" s="34"/>
      <c r="D128" s="34"/>
      <c r="F128" s="34"/>
      <c r="G128" s="34"/>
    </row>
    <row r="129" spans="3:7" x14ac:dyDescent="0.25">
      <c r="C129" s="34"/>
      <c r="D129" s="34"/>
      <c r="F129" s="34"/>
      <c r="G129" s="34"/>
    </row>
    <row r="130" spans="3:7" x14ac:dyDescent="0.25">
      <c r="C130" s="34"/>
      <c r="D130" s="34"/>
      <c r="F130" s="34"/>
      <c r="G130" s="34"/>
    </row>
    <row r="166" ht="33" customHeight="1" x14ac:dyDescent="0.25"/>
    <row r="176" ht="23.25" customHeight="1" x14ac:dyDescent="0.25"/>
    <row r="192" ht="51.75" customHeight="1" x14ac:dyDescent="0.25"/>
    <row r="206" ht="15" customHeight="1" x14ac:dyDescent="0.25"/>
    <row r="207" ht="29.25" customHeight="1" x14ac:dyDescent="0.25"/>
  </sheetData>
  <mergeCells count="9">
    <mergeCell ref="B2:G2"/>
    <mergeCell ref="B20:C20"/>
    <mergeCell ref="E20:G20"/>
    <mergeCell ref="B6:C6"/>
    <mergeCell ref="E6:F6"/>
    <mergeCell ref="B7:C7"/>
    <mergeCell ref="B8:C8"/>
    <mergeCell ref="E8:G8"/>
    <mergeCell ref="C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30"/>
  <sheetViews>
    <sheetView zoomScale="75" zoomScaleNormal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5" x14ac:dyDescent="0.25"/>
  <cols>
    <col min="1" max="1" width="4.5703125" style="1" customWidth="1"/>
    <col min="2" max="2" width="22.5703125" style="1" customWidth="1"/>
    <col min="3" max="6" width="10.140625" style="1" customWidth="1"/>
    <col min="7" max="7" width="10.140625" style="36" customWidth="1"/>
    <col min="8" max="8" width="10.140625" style="1" customWidth="1"/>
    <col min="9" max="10" width="10.140625" style="34" customWidth="1"/>
    <col min="11" max="11" width="10.140625" style="1" customWidth="1"/>
    <col min="12" max="12" width="5.5703125" style="34" customWidth="1"/>
    <col min="13" max="13" width="22.5703125" style="34" customWidth="1"/>
    <col min="14" max="23" width="10.140625" style="1" customWidth="1"/>
    <col min="24" max="24" width="10" style="1" customWidth="1"/>
    <col min="25" max="25" width="10.28515625" style="1" customWidth="1"/>
    <col min="26" max="26" width="9.140625" style="1"/>
    <col min="27" max="37" width="10.140625" style="1" customWidth="1"/>
    <col min="38" max="38" width="9.140625" style="1"/>
    <col min="39" max="40" width="12" style="1" customWidth="1"/>
    <col min="41" max="41" width="3.85546875" style="1" customWidth="1"/>
    <col min="42" max="44" width="12" style="1" customWidth="1"/>
    <col min="45" max="16384" width="9.140625" style="1"/>
  </cols>
  <sheetData>
    <row r="2" spans="2:44" s="22" customFormat="1" ht="18.75" x14ac:dyDescent="0.25">
      <c r="B2" s="104" t="s">
        <v>356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2:44" ht="19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44" ht="19.5" thickBot="1" x14ac:dyDescent="0.3">
      <c r="B4" s="3" t="s">
        <v>0</v>
      </c>
      <c r="C4" s="214">
        <f>W43+AD20</f>
        <v>0</v>
      </c>
      <c r="D4" s="214"/>
      <c r="E4" s="214"/>
      <c r="F4" s="214"/>
      <c r="G4" s="2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6" spans="2:44" ht="18.75" customHeight="1" x14ac:dyDescent="0.25">
      <c r="B6" s="228" t="s">
        <v>3</v>
      </c>
      <c r="C6" s="228"/>
      <c r="D6" s="228"/>
      <c r="E6" s="228"/>
      <c r="F6" s="228"/>
      <c r="G6" s="228"/>
      <c r="H6" s="228"/>
      <c r="I6" s="228"/>
      <c r="J6" s="228"/>
      <c r="K6" s="228"/>
      <c r="L6" s="1"/>
      <c r="M6" s="228" t="s">
        <v>4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</row>
    <row r="7" spans="2:44" ht="27.75" customHeight="1" x14ac:dyDescent="0.25">
      <c r="B7" s="9"/>
      <c r="C7" s="196" t="s">
        <v>8</v>
      </c>
      <c r="D7" s="196"/>
      <c r="E7" s="196"/>
      <c r="F7" s="196"/>
      <c r="G7" s="196"/>
      <c r="H7" s="196"/>
      <c r="I7" s="196"/>
      <c r="J7" s="196"/>
      <c r="K7" s="196"/>
      <c r="L7" s="1"/>
      <c r="M7" s="196" t="s">
        <v>8</v>
      </c>
      <c r="N7" s="196"/>
      <c r="O7" s="196"/>
      <c r="P7" s="196"/>
      <c r="Q7" s="196"/>
      <c r="R7" s="196"/>
      <c r="S7" s="196"/>
      <c r="T7" s="196"/>
      <c r="U7" s="196"/>
      <c r="V7" s="196"/>
      <c r="W7" s="196"/>
      <c r="Y7" s="197" t="s">
        <v>9</v>
      </c>
      <c r="Z7" s="197"/>
      <c r="AB7" s="197" t="s">
        <v>10</v>
      </c>
      <c r="AC7" s="197"/>
      <c r="AD7" s="197"/>
    </row>
    <row r="8" spans="2:44" ht="30" customHeight="1" x14ac:dyDescent="0.25">
      <c r="B8" s="227" t="s">
        <v>5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21</v>
      </c>
      <c r="L8" s="1"/>
      <c r="M8" s="227" t="s">
        <v>5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9"/>
      <c r="Y8" s="210" t="s">
        <v>22</v>
      </c>
      <c r="Z8" s="210"/>
      <c r="AB8" s="138" t="s">
        <v>22</v>
      </c>
      <c r="AC8" s="139"/>
      <c r="AD8" s="140"/>
    </row>
    <row r="9" spans="2:44" ht="21" customHeight="1" x14ac:dyDescent="0.25">
      <c r="B9" s="227"/>
      <c r="C9" s="101" t="s">
        <v>6</v>
      </c>
      <c r="D9" s="227"/>
      <c r="E9" s="227"/>
      <c r="F9" s="227"/>
      <c r="G9" s="227"/>
      <c r="H9" s="227"/>
      <c r="I9" s="227"/>
      <c r="J9" s="227"/>
      <c r="K9" s="227"/>
      <c r="L9" s="1"/>
      <c r="M9" s="227"/>
      <c r="N9" s="101" t="s">
        <v>6</v>
      </c>
      <c r="O9" s="227"/>
      <c r="P9" s="227"/>
      <c r="Q9" s="227"/>
      <c r="R9" s="227"/>
      <c r="S9" s="227"/>
      <c r="T9" s="227"/>
      <c r="U9" s="227"/>
      <c r="V9" s="227"/>
      <c r="W9" s="9"/>
      <c r="Y9" s="12" t="s">
        <v>12</v>
      </c>
      <c r="Z9" s="12" t="s">
        <v>6</v>
      </c>
      <c r="AB9" s="12" t="s">
        <v>12</v>
      </c>
      <c r="AC9" s="12" t="s">
        <v>6</v>
      </c>
      <c r="AD9" s="9"/>
    </row>
    <row r="10" spans="2:44" x14ac:dyDescent="0.25">
      <c r="B10" s="14" t="s">
        <v>27</v>
      </c>
      <c r="C10" s="14">
        <v>4</v>
      </c>
      <c r="D10" s="14">
        <v>4</v>
      </c>
      <c r="E10" s="14">
        <v>4</v>
      </c>
      <c r="F10" s="14"/>
      <c r="G10" s="14"/>
      <c r="H10" s="14"/>
      <c r="I10" s="14"/>
      <c r="J10" s="14"/>
      <c r="K10" s="14">
        <v>10</v>
      </c>
      <c r="L10" s="1"/>
      <c r="M10" s="14" t="s">
        <v>27</v>
      </c>
      <c r="N10" s="15"/>
      <c r="O10" s="15"/>
      <c r="P10" s="15"/>
      <c r="Q10" s="14"/>
      <c r="R10" s="14"/>
      <c r="S10" s="14"/>
      <c r="T10" s="14"/>
      <c r="U10" s="14"/>
      <c r="V10" s="15"/>
      <c r="W10" s="9">
        <f>C10*N10+D10*O10+E10*P10+F10*Q10+G10*R10+H10*S10+I10*T10+J10*U10+K10*V10</f>
        <v>0</v>
      </c>
      <c r="Y10" s="18">
        <v>50</v>
      </c>
      <c r="Z10" s="14">
        <v>15</v>
      </c>
      <c r="AB10" s="18">
        <v>50</v>
      </c>
      <c r="AC10" s="15"/>
      <c r="AD10" s="9">
        <f>Z10*AC10</f>
        <v>0</v>
      </c>
    </row>
    <row r="11" spans="2:44" x14ac:dyDescent="0.25">
      <c r="B11" s="14" t="s">
        <v>29</v>
      </c>
      <c r="C11" s="14"/>
      <c r="D11" s="14"/>
      <c r="E11" s="14"/>
      <c r="F11" s="14">
        <v>5</v>
      </c>
      <c r="G11" s="14"/>
      <c r="H11" s="14"/>
      <c r="I11" s="14"/>
      <c r="J11" s="14"/>
      <c r="K11" s="14"/>
      <c r="L11" s="1"/>
      <c r="M11" s="14" t="s">
        <v>29</v>
      </c>
      <c r="N11" s="14"/>
      <c r="O11" s="14"/>
      <c r="P11" s="14"/>
      <c r="Q11" s="15"/>
      <c r="R11" s="14"/>
      <c r="S11" s="14"/>
      <c r="T11" s="14"/>
      <c r="U11" s="14"/>
      <c r="V11" s="14"/>
      <c r="W11" s="9">
        <f t="shared" ref="W11:W42" si="0">C11*N11+D11*O11+E11*P11+F11*Q11+G11*R11+H11*S11+I11*T11+J11*U11+K11*V11</f>
        <v>0</v>
      </c>
      <c r="Y11" s="18">
        <v>80</v>
      </c>
      <c r="Z11" s="14">
        <v>20</v>
      </c>
      <c r="AB11" s="18">
        <v>80</v>
      </c>
      <c r="AC11" s="15"/>
      <c r="AD11" s="9">
        <f t="shared" ref="AD11:AD19" si="1">Z11*AC11</f>
        <v>0</v>
      </c>
    </row>
    <row r="12" spans="2:44" x14ac:dyDescent="0.25">
      <c r="B12" s="14" t="s">
        <v>32</v>
      </c>
      <c r="C12" s="14"/>
      <c r="D12" s="14"/>
      <c r="E12" s="14"/>
      <c r="F12" s="14">
        <v>10</v>
      </c>
      <c r="G12" s="14"/>
      <c r="H12" s="14"/>
      <c r="I12" s="14"/>
      <c r="J12" s="14"/>
      <c r="K12" s="14"/>
      <c r="L12" s="1"/>
      <c r="M12" s="14" t="s">
        <v>32</v>
      </c>
      <c r="N12" s="14"/>
      <c r="O12" s="14"/>
      <c r="P12" s="14"/>
      <c r="Q12" s="15"/>
      <c r="R12" s="14"/>
      <c r="S12" s="14"/>
      <c r="T12" s="14"/>
      <c r="U12" s="14"/>
      <c r="V12" s="14"/>
      <c r="W12" s="9">
        <f t="shared" si="0"/>
        <v>0</v>
      </c>
      <c r="Y12" s="18">
        <v>100</v>
      </c>
      <c r="Z12" s="14">
        <v>15</v>
      </c>
      <c r="AB12" s="18">
        <v>100</v>
      </c>
      <c r="AC12" s="15"/>
      <c r="AD12" s="9">
        <f t="shared" si="1"/>
        <v>0</v>
      </c>
    </row>
    <row r="13" spans="2:44" x14ac:dyDescent="0.25">
      <c r="B13" s="14" t="s">
        <v>35</v>
      </c>
      <c r="C13" s="14">
        <v>10</v>
      </c>
      <c r="D13" s="14">
        <v>6</v>
      </c>
      <c r="E13" s="14">
        <v>15</v>
      </c>
      <c r="F13" s="14"/>
      <c r="G13" s="14">
        <v>3</v>
      </c>
      <c r="H13" s="14">
        <v>3</v>
      </c>
      <c r="I13" s="14"/>
      <c r="J13" s="14"/>
      <c r="K13" s="14">
        <v>20</v>
      </c>
      <c r="L13" s="1"/>
      <c r="M13" s="14" t="s">
        <v>35</v>
      </c>
      <c r="N13" s="15"/>
      <c r="O13" s="15"/>
      <c r="P13" s="15"/>
      <c r="Q13" s="14"/>
      <c r="R13" s="15"/>
      <c r="S13" s="15"/>
      <c r="T13" s="14"/>
      <c r="U13" s="14"/>
      <c r="V13" s="15"/>
      <c r="W13" s="9">
        <f t="shared" si="0"/>
        <v>0</v>
      </c>
      <c r="Y13" s="18">
        <v>125</v>
      </c>
      <c r="Z13" s="14">
        <v>5</v>
      </c>
      <c r="AB13" s="18">
        <v>125</v>
      </c>
      <c r="AC13" s="15"/>
      <c r="AD13" s="9">
        <f t="shared" si="1"/>
        <v>0</v>
      </c>
    </row>
    <row r="14" spans="2:44" x14ac:dyDescent="0.25">
      <c r="B14" s="14" t="s">
        <v>23</v>
      </c>
      <c r="C14" s="14">
        <v>4</v>
      </c>
      <c r="D14" s="14"/>
      <c r="E14" s="14"/>
      <c r="F14" s="14"/>
      <c r="G14" s="14"/>
      <c r="H14" s="14"/>
      <c r="I14" s="14">
        <v>6</v>
      </c>
      <c r="J14" s="14">
        <v>10</v>
      </c>
      <c r="K14" s="14"/>
      <c r="L14" s="1"/>
      <c r="M14" s="14" t="s">
        <v>23</v>
      </c>
      <c r="N14" s="15"/>
      <c r="O14" s="14"/>
      <c r="P14" s="14"/>
      <c r="Q14" s="14"/>
      <c r="R14" s="14"/>
      <c r="S14" s="14"/>
      <c r="T14" s="15"/>
      <c r="U14" s="15"/>
      <c r="V14" s="14"/>
      <c r="W14" s="9">
        <f t="shared" si="0"/>
        <v>0</v>
      </c>
      <c r="Y14" s="18">
        <v>150</v>
      </c>
      <c r="Z14" s="14">
        <v>15</v>
      </c>
      <c r="AB14" s="18">
        <v>150</v>
      </c>
      <c r="AC14" s="15"/>
      <c r="AD14" s="9">
        <f t="shared" si="1"/>
        <v>0</v>
      </c>
    </row>
    <row r="15" spans="2:44" x14ac:dyDescent="0.25">
      <c r="B15" s="14" t="s">
        <v>40</v>
      </c>
      <c r="C15" s="14"/>
      <c r="D15" s="14"/>
      <c r="E15" s="14"/>
      <c r="F15" s="14">
        <v>15</v>
      </c>
      <c r="G15" s="14"/>
      <c r="H15" s="14"/>
      <c r="I15" s="14"/>
      <c r="J15" s="14"/>
      <c r="K15" s="14"/>
      <c r="L15" s="1"/>
      <c r="M15" s="14" t="s">
        <v>40</v>
      </c>
      <c r="N15" s="14"/>
      <c r="O15" s="14"/>
      <c r="P15" s="14"/>
      <c r="Q15" s="15"/>
      <c r="R15" s="14"/>
      <c r="S15" s="14"/>
      <c r="T15" s="14"/>
      <c r="U15" s="14"/>
      <c r="V15" s="14"/>
      <c r="W15" s="9">
        <f t="shared" si="0"/>
        <v>0</v>
      </c>
      <c r="Y15" s="18">
        <v>200</v>
      </c>
      <c r="Z15" s="14">
        <v>6</v>
      </c>
      <c r="AB15" s="18">
        <v>200</v>
      </c>
      <c r="AC15" s="15"/>
      <c r="AD15" s="9">
        <f t="shared" si="1"/>
        <v>0</v>
      </c>
    </row>
    <row r="16" spans="2:44" x14ac:dyDescent="0.25">
      <c r="B16" s="14" t="s">
        <v>42</v>
      </c>
      <c r="C16" s="14"/>
      <c r="D16" s="14"/>
      <c r="E16" s="14"/>
      <c r="F16" s="14">
        <v>15</v>
      </c>
      <c r="G16" s="14"/>
      <c r="H16" s="14"/>
      <c r="I16" s="14"/>
      <c r="J16" s="14"/>
      <c r="K16" s="14"/>
      <c r="L16" s="1"/>
      <c r="M16" s="14" t="s">
        <v>42</v>
      </c>
      <c r="N16" s="14"/>
      <c r="O16" s="14"/>
      <c r="P16" s="14"/>
      <c r="Q16" s="15"/>
      <c r="R16" s="14"/>
      <c r="S16" s="14"/>
      <c r="T16" s="14"/>
      <c r="U16" s="14"/>
      <c r="V16" s="14"/>
      <c r="W16" s="9">
        <f t="shared" si="0"/>
        <v>0</v>
      </c>
      <c r="Y16" s="18">
        <v>250</v>
      </c>
      <c r="Z16" s="14">
        <v>5</v>
      </c>
      <c r="AB16" s="18">
        <v>250</v>
      </c>
      <c r="AC16" s="15"/>
      <c r="AD16" s="9">
        <f t="shared" si="1"/>
        <v>0</v>
      </c>
    </row>
    <row r="17" spans="2:30" x14ac:dyDescent="0.25">
      <c r="B17" s="14" t="s">
        <v>44</v>
      </c>
      <c r="C17" s="14">
        <v>10</v>
      </c>
      <c r="D17" s="14">
        <v>6</v>
      </c>
      <c r="E17" s="14">
        <v>15</v>
      </c>
      <c r="F17" s="14"/>
      <c r="G17" s="14">
        <v>3</v>
      </c>
      <c r="H17" s="14">
        <v>3</v>
      </c>
      <c r="I17" s="14"/>
      <c r="J17" s="14"/>
      <c r="K17" s="14">
        <v>20</v>
      </c>
      <c r="L17" s="1"/>
      <c r="M17" s="14" t="s">
        <v>44</v>
      </c>
      <c r="N17" s="15"/>
      <c r="O17" s="15"/>
      <c r="P17" s="15"/>
      <c r="Q17" s="14"/>
      <c r="R17" s="15"/>
      <c r="S17" s="15"/>
      <c r="T17" s="14"/>
      <c r="U17" s="14"/>
      <c r="V17" s="15"/>
      <c r="W17" s="9">
        <f t="shared" si="0"/>
        <v>0</v>
      </c>
      <c r="Y17" s="14">
        <v>300</v>
      </c>
      <c r="Z17" s="14">
        <v>4</v>
      </c>
      <c r="AB17" s="14">
        <v>300</v>
      </c>
      <c r="AC17" s="15"/>
      <c r="AD17" s="9">
        <f t="shared" si="1"/>
        <v>0</v>
      </c>
    </row>
    <row r="18" spans="2:30" x14ac:dyDescent="0.25">
      <c r="B18" s="14" t="s">
        <v>25</v>
      </c>
      <c r="C18" s="14">
        <v>4</v>
      </c>
      <c r="D18" s="14"/>
      <c r="E18" s="14"/>
      <c r="F18" s="14"/>
      <c r="G18" s="14"/>
      <c r="H18" s="14"/>
      <c r="I18" s="14">
        <v>6</v>
      </c>
      <c r="J18" s="14">
        <v>10</v>
      </c>
      <c r="K18" s="14"/>
      <c r="L18" s="1"/>
      <c r="M18" s="14" t="s">
        <v>25</v>
      </c>
      <c r="N18" s="15"/>
      <c r="O18" s="14"/>
      <c r="P18" s="14"/>
      <c r="Q18" s="14"/>
      <c r="R18" s="14"/>
      <c r="S18" s="14"/>
      <c r="T18" s="15"/>
      <c r="U18" s="15"/>
      <c r="V18" s="14"/>
      <c r="W18" s="9">
        <f t="shared" si="0"/>
        <v>0</v>
      </c>
      <c r="Y18" s="14">
        <v>400</v>
      </c>
      <c r="Z18" s="14">
        <v>2</v>
      </c>
      <c r="AB18" s="14">
        <v>400</v>
      </c>
      <c r="AC18" s="15"/>
      <c r="AD18" s="9">
        <f t="shared" si="1"/>
        <v>0</v>
      </c>
    </row>
    <row r="19" spans="2:30" ht="15" customHeight="1" x14ac:dyDescent="0.25">
      <c r="B19" s="14" t="s">
        <v>30</v>
      </c>
      <c r="C19" s="14">
        <v>8</v>
      </c>
      <c r="D19" s="14"/>
      <c r="E19" s="14"/>
      <c r="F19" s="14"/>
      <c r="G19" s="14"/>
      <c r="H19" s="14"/>
      <c r="I19" s="14">
        <v>10</v>
      </c>
      <c r="J19" s="14">
        <v>10</v>
      </c>
      <c r="K19" s="14"/>
      <c r="L19" s="1"/>
      <c r="M19" s="14" t="s">
        <v>30</v>
      </c>
      <c r="N19" s="15"/>
      <c r="O19" s="14"/>
      <c r="P19" s="14"/>
      <c r="Q19" s="14"/>
      <c r="R19" s="14"/>
      <c r="S19" s="14"/>
      <c r="T19" s="15"/>
      <c r="U19" s="15"/>
      <c r="V19" s="14"/>
      <c r="W19" s="9">
        <f t="shared" si="0"/>
        <v>0</v>
      </c>
      <c r="Y19" s="14">
        <v>600</v>
      </c>
      <c r="Z19" s="14">
        <v>2</v>
      </c>
      <c r="AB19" s="14">
        <v>600</v>
      </c>
      <c r="AC19" s="15"/>
      <c r="AD19" s="9">
        <f t="shared" si="1"/>
        <v>0</v>
      </c>
    </row>
    <row r="20" spans="2:30" ht="21" customHeight="1" x14ac:dyDescent="0.25">
      <c r="B20" s="14" t="s">
        <v>50</v>
      </c>
      <c r="C20" s="14"/>
      <c r="D20" s="14"/>
      <c r="E20" s="14"/>
      <c r="F20" s="14">
        <v>15</v>
      </c>
      <c r="G20" s="14"/>
      <c r="H20" s="14"/>
      <c r="I20" s="14"/>
      <c r="J20" s="14"/>
      <c r="K20" s="14"/>
      <c r="L20" s="1"/>
      <c r="M20" s="14" t="s">
        <v>50</v>
      </c>
      <c r="N20" s="14"/>
      <c r="O20" s="14"/>
      <c r="P20" s="14"/>
      <c r="Q20" s="15"/>
      <c r="R20" s="14"/>
      <c r="S20" s="14"/>
      <c r="T20" s="14"/>
      <c r="U20" s="14"/>
      <c r="V20" s="14"/>
      <c r="W20" s="9">
        <f t="shared" si="0"/>
        <v>0</v>
      </c>
      <c r="AB20" s="226" t="s">
        <v>51</v>
      </c>
      <c r="AC20" s="226"/>
      <c r="AD20" s="9">
        <f>SUM(AD10:AD19)</f>
        <v>0</v>
      </c>
    </row>
    <row r="21" spans="2:30" x14ac:dyDescent="0.25">
      <c r="B21" s="14" t="s">
        <v>52</v>
      </c>
      <c r="C21" s="14"/>
      <c r="D21" s="14"/>
      <c r="E21" s="14"/>
      <c r="F21" s="14">
        <v>15</v>
      </c>
      <c r="G21" s="14"/>
      <c r="H21" s="14"/>
      <c r="I21" s="14"/>
      <c r="J21" s="14"/>
      <c r="K21" s="14"/>
      <c r="L21" s="1"/>
      <c r="M21" s="14" t="s">
        <v>52</v>
      </c>
      <c r="N21" s="14"/>
      <c r="O21" s="14"/>
      <c r="P21" s="14"/>
      <c r="Q21" s="15"/>
      <c r="R21" s="14"/>
      <c r="S21" s="14"/>
      <c r="T21" s="14"/>
      <c r="U21" s="14"/>
      <c r="V21" s="14"/>
      <c r="W21" s="9">
        <f t="shared" si="0"/>
        <v>0</v>
      </c>
    </row>
    <row r="22" spans="2:30" x14ac:dyDescent="0.25">
      <c r="B22" s="14" t="s">
        <v>53</v>
      </c>
      <c r="C22" s="14">
        <v>6</v>
      </c>
      <c r="D22" s="14">
        <v>4</v>
      </c>
      <c r="E22" s="14">
        <v>10</v>
      </c>
      <c r="F22" s="14"/>
      <c r="G22" s="14">
        <v>3</v>
      </c>
      <c r="H22" s="14">
        <v>3</v>
      </c>
      <c r="I22" s="14"/>
      <c r="J22" s="14"/>
      <c r="K22" s="14">
        <v>10</v>
      </c>
      <c r="L22" s="1"/>
      <c r="M22" s="14" t="s">
        <v>53</v>
      </c>
      <c r="N22" s="15"/>
      <c r="O22" s="15"/>
      <c r="P22" s="15"/>
      <c r="Q22" s="14"/>
      <c r="R22" s="15"/>
      <c r="S22" s="15"/>
      <c r="T22" s="14"/>
      <c r="U22" s="14"/>
      <c r="V22" s="15"/>
      <c r="W22" s="9">
        <f t="shared" si="0"/>
        <v>0</v>
      </c>
    </row>
    <row r="23" spans="2:30" x14ac:dyDescent="0.25">
      <c r="B23" s="14" t="s">
        <v>33</v>
      </c>
      <c r="C23" s="14">
        <v>2</v>
      </c>
      <c r="D23" s="14"/>
      <c r="E23" s="14"/>
      <c r="F23" s="14"/>
      <c r="G23" s="14"/>
      <c r="H23" s="14"/>
      <c r="I23" s="14"/>
      <c r="J23" s="14">
        <v>4</v>
      </c>
      <c r="K23" s="14"/>
      <c r="L23" s="1"/>
      <c r="M23" s="14" t="s">
        <v>33</v>
      </c>
      <c r="N23" s="15"/>
      <c r="O23" s="14"/>
      <c r="P23" s="14"/>
      <c r="Q23" s="14"/>
      <c r="R23" s="14"/>
      <c r="S23" s="14"/>
      <c r="T23" s="14"/>
      <c r="U23" s="15"/>
      <c r="V23" s="14"/>
      <c r="W23" s="9">
        <f t="shared" si="0"/>
        <v>0</v>
      </c>
    </row>
    <row r="24" spans="2:30" x14ac:dyDescent="0.25">
      <c r="B24" s="14" t="s">
        <v>36</v>
      </c>
      <c r="C24" s="14">
        <v>4</v>
      </c>
      <c r="D24" s="14"/>
      <c r="E24" s="14"/>
      <c r="F24" s="14"/>
      <c r="G24" s="14"/>
      <c r="H24" s="14"/>
      <c r="I24" s="14">
        <v>6</v>
      </c>
      <c r="J24" s="14">
        <v>6</v>
      </c>
      <c r="K24" s="14"/>
      <c r="L24" s="1"/>
      <c r="M24" s="14" t="s">
        <v>36</v>
      </c>
      <c r="N24" s="15"/>
      <c r="O24" s="14"/>
      <c r="P24" s="14"/>
      <c r="Q24" s="14"/>
      <c r="R24" s="14"/>
      <c r="S24" s="14"/>
      <c r="T24" s="15"/>
      <c r="U24" s="15"/>
      <c r="V24" s="14"/>
      <c r="W24" s="9">
        <f t="shared" si="0"/>
        <v>0</v>
      </c>
    </row>
    <row r="25" spans="2:30" x14ac:dyDescent="0.25">
      <c r="B25" s="14" t="s">
        <v>38</v>
      </c>
      <c r="C25" s="14">
        <v>4</v>
      </c>
      <c r="D25" s="14"/>
      <c r="E25" s="14"/>
      <c r="F25" s="14"/>
      <c r="G25" s="14"/>
      <c r="H25" s="14"/>
      <c r="I25" s="14">
        <v>6</v>
      </c>
      <c r="J25" s="14">
        <v>6</v>
      </c>
      <c r="K25" s="14"/>
      <c r="L25" s="1"/>
      <c r="M25" s="14" t="s">
        <v>38</v>
      </c>
      <c r="N25" s="15"/>
      <c r="O25" s="14"/>
      <c r="P25" s="14"/>
      <c r="Q25" s="14"/>
      <c r="R25" s="14"/>
      <c r="S25" s="14"/>
      <c r="T25" s="15"/>
      <c r="U25" s="15"/>
      <c r="V25" s="14"/>
      <c r="W25" s="9">
        <f t="shared" si="0"/>
        <v>0</v>
      </c>
    </row>
    <row r="26" spans="2:30" x14ac:dyDescent="0.25">
      <c r="B26" s="14" t="s">
        <v>54</v>
      </c>
      <c r="C26" s="14"/>
      <c r="D26" s="14"/>
      <c r="E26" s="14"/>
      <c r="F26" s="14">
        <v>10</v>
      </c>
      <c r="G26" s="14"/>
      <c r="H26" s="14"/>
      <c r="I26" s="14"/>
      <c r="J26" s="14"/>
      <c r="K26" s="14"/>
      <c r="L26" s="1"/>
      <c r="M26" s="14" t="s">
        <v>54</v>
      </c>
      <c r="N26" s="14"/>
      <c r="O26" s="14"/>
      <c r="P26" s="14"/>
      <c r="Q26" s="15"/>
      <c r="R26" s="14"/>
      <c r="S26" s="14"/>
      <c r="T26" s="14"/>
      <c r="U26" s="14"/>
      <c r="V26" s="14"/>
      <c r="W26" s="9">
        <f t="shared" si="0"/>
        <v>0</v>
      </c>
    </row>
    <row r="27" spans="2:30" x14ac:dyDescent="0.25">
      <c r="B27" s="14" t="s">
        <v>55</v>
      </c>
      <c r="C27" s="14"/>
      <c r="D27" s="14"/>
      <c r="E27" s="14"/>
      <c r="F27" s="14">
        <v>10</v>
      </c>
      <c r="G27" s="14"/>
      <c r="H27" s="14"/>
      <c r="I27" s="14"/>
      <c r="J27" s="14"/>
      <c r="K27" s="14"/>
      <c r="L27" s="1"/>
      <c r="M27" s="14" t="s">
        <v>55</v>
      </c>
      <c r="N27" s="14"/>
      <c r="O27" s="14"/>
      <c r="P27" s="14"/>
      <c r="Q27" s="15"/>
      <c r="R27" s="14"/>
      <c r="S27" s="14"/>
      <c r="T27" s="14"/>
      <c r="U27" s="14"/>
      <c r="V27" s="14"/>
      <c r="W27" s="9">
        <f t="shared" si="0"/>
        <v>0</v>
      </c>
    </row>
    <row r="28" spans="2:30" x14ac:dyDescent="0.25">
      <c r="B28" s="14" t="s">
        <v>56</v>
      </c>
      <c r="C28" s="14">
        <v>2</v>
      </c>
      <c r="D28" s="14">
        <v>2</v>
      </c>
      <c r="E28" s="14">
        <v>2</v>
      </c>
      <c r="F28" s="14"/>
      <c r="G28" s="14"/>
      <c r="H28" s="14"/>
      <c r="I28" s="14"/>
      <c r="J28" s="14"/>
      <c r="K28" s="14">
        <v>5</v>
      </c>
      <c r="L28" s="1"/>
      <c r="M28" s="14" t="s">
        <v>56</v>
      </c>
      <c r="N28" s="15"/>
      <c r="O28" s="15"/>
      <c r="P28" s="15"/>
      <c r="Q28" s="14"/>
      <c r="R28" s="14"/>
      <c r="S28" s="14"/>
      <c r="T28" s="14"/>
      <c r="U28" s="14"/>
      <c r="V28" s="15"/>
      <c r="W28" s="9">
        <f t="shared" si="0"/>
        <v>0</v>
      </c>
    </row>
    <row r="29" spans="2:30" x14ac:dyDescent="0.25">
      <c r="B29" s="14" t="s">
        <v>43</v>
      </c>
      <c r="C29" s="14">
        <v>2</v>
      </c>
      <c r="D29" s="14"/>
      <c r="E29" s="14"/>
      <c r="F29" s="14"/>
      <c r="G29" s="14"/>
      <c r="H29" s="14"/>
      <c r="I29" s="14"/>
      <c r="J29" s="14">
        <v>6</v>
      </c>
      <c r="K29" s="14"/>
      <c r="L29" s="1"/>
      <c r="M29" s="14" t="s">
        <v>43</v>
      </c>
      <c r="N29" s="15"/>
      <c r="O29" s="14"/>
      <c r="P29" s="14"/>
      <c r="Q29" s="14"/>
      <c r="R29" s="14"/>
      <c r="S29" s="14"/>
      <c r="T29" s="14"/>
      <c r="U29" s="15"/>
      <c r="V29" s="14"/>
      <c r="W29" s="9">
        <f t="shared" si="0"/>
        <v>0</v>
      </c>
    </row>
    <row r="30" spans="2:30" ht="15" customHeight="1" x14ac:dyDescent="0.25">
      <c r="B30" s="14" t="s">
        <v>57</v>
      </c>
      <c r="C30" s="14">
        <v>2</v>
      </c>
      <c r="D30" s="14"/>
      <c r="E30" s="14"/>
      <c r="F30" s="14"/>
      <c r="G30" s="14"/>
      <c r="H30" s="14"/>
      <c r="I30" s="14"/>
      <c r="J30" s="14">
        <v>4</v>
      </c>
      <c r="K30" s="14"/>
      <c r="L30" s="1"/>
      <c r="M30" s="14" t="s">
        <v>57</v>
      </c>
      <c r="N30" s="15"/>
      <c r="O30" s="14"/>
      <c r="P30" s="14"/>
      <c r="Q30" s="14"/>
      <c r="R30" s="14"/>
      <c r="S30" s="14"/>
      <c r="T30" s="14"/>
      <c r="U30" s="15"/>
      <c r="V30" s="14"/>
      <c r="W30" s="9">
        <f t="shared" si="0"/>
        <v>0</v>
      </c>
    </row>
    <row r="31" spans="2:30" x14ac:dyDescent="0.25">
      <c r="B31" s="14" t="s">
        <v>58</v>
      </c>
      <c r="C31" s="24"/>
      <c r="D31" s="24"/>
      <c r="E31" s="24"/>
      <c r="F31" s="14">
        <v>4</v>
      </c>
      <c r="G31" s="24"/>
      <c r="H31" s="24"/>
      <c r="I31" s="24"/>
      <c r="J31" s="24"/>
      <c r="K31" s="24"/>
      <c r="L31" s="1"/>
      <c r="M31" s="14" t="s">
        <v>58</v>
      </c>
      <c r="N31" s="24"/>
      <c r="O31" s="24"/>
      <c r="P31" s="24"/>
      <c r="Q31" s="15"/>
      <c r="R31" s="24"/>
      <c r="S31" s="24"/>
      <c r="T31" s="24"/>
      <c r="U31" s="24"/>
      <c r="V31" s="24"/>
      <c r="W31" s="9">
        <f t="shared" si="0"/>
        <v>0</v>
      </c>
    </row>
    <row r="32" spans="2:30" ht="18.75" customHeight="1" x14ac:dyDescent="0.25">
      <c r="B32" s="14" t="s">
        <v>62</v>
      </c>
      <c r="C32" s="14"/>
      <c r="D32" s="14"/>
      <c r="E32" s="14"/>
      <c r="F32" s="14"/>
      <c r="G32" s="14"/>
      <c r="H32" s="14"/>
      <c r="I32" s="14"/>
      <c r="J32" s="14"/>
      <c r="K32" s="14">
        <v>4</v>
      </c>
      <c r="L32" s="1"/>
      <c r="M32" s="14" t="s">
        <v>62</v>
      </c>
      <c r="N32" s="14"/>
      <c r="O32" s="14"/>
      <c r="P32" s="14"/>
      <c r="Q32" s="14"/>
      <c r="R32" s="14"/>
      <c r="S32" s="14"/>
      <c r="T32" s="14"/>
      <c r="U32" s="14"/>
      <c r="V32" s="15"/>
      <c r="W32" s="9">
        <f t="shared" si="0"/>
        <v>0</v>
      </c>
    </row>
    <row r="33" spans="2:23" ht="27.75" customHeight="1" x14ac:dyDescent="0.25">
      <c r="B33" s="14" t="s">
        <v>63</v>
      </c>
      <c r="C33" s="14"/>
      <c r="D33" s="14"/>
      <c r="E33" s="14"/>
      <c r="F33" s="14"/>
      <c r="G33" s="14"/>
      <c r="H33" s="14"/>
      <c r="I33" s="14">
        <v>4</v>
      </c>
      <c r="J33" s="14">
        <v>4</v>
      </c>
      <c r="K33" s="14"/>
      <c r="L33" s="1"/>
      <c r="M33" s="14" t="s">
        <v>63</v>
      </c>
      <c r="N33" s="14"/>
      <c r="O33" s="14"/>
      <c r="P33" s="14"/>
      <c r="Q33" s="14"/>
      <c r="R33" s="14"/>
      <c r="S33" s="14"/>
      <c r="T33" s="15"/>
      <c r="U33" s="15"/>
      <c r="V33" s="14"/>
      <c r="W33" s="9">
        <f t="shared" si="0"/>
        <v>0</v>
      </c>
    </row>
    <row r="34" spans="2:23" x14ac:dyDescent="0.25">
      <c r="B34" s="14" t="s">
        <v>65</v>
      </c>
      <c r="C34" s="24"/>
      <c r="D34" s="24"/>
      <c r="E34" s="24"/>
      <c r="F34" s="14">
        <v>2</v>
      </c>
      <c r="G34" s="24"/>
      <c r="H34" s="24"/>
      <c r="I34" s="24"/>
      <c r="J34" s="24"/>
      <c r="K34" s="24"/>
      <c r="L34" s="1"/>
      <c r="M34" s="14" t="s">
        <v>65</v>
      </c>
      <c r="N34" s="24"/>
      <c r="O34" s="24"/>
      <c r="P34" s="24"/>
      <c r="Q34" s="15"/>
      <c r="R34" s="24"/>
      <c r="S34" s="24"/>
      <c r="T34" s="24"/>
      <c r="U34" s="24"/>
      <c r="V34" s="24"/>
      <c r="W34" s="9">
        <f t="shared" si="0"/>
        <v>0</v>
      </c>
    </row>
    <row r="35" spans="2:23" x14ac:dyDescent="0.25">
      <c r="B35" s="14" t="s">
        <v>67</v>
      </c>
      <c r="C35" s="14">
        <v>2</v>
      </c>
      <c r="D35" s="14">
        <v>2</v>
      </c>
      <c r="E35" s="14">
        <v>2</v>
      </c>
      <c r="F35" s="14"/>
      <c r="G35" s="14"/>
      <c r="H35" s="14"/>
      <c r="I35" s="14"/>
      <c r="J35" s="14"/>
      <c r="K35" s="14">
        <v>5</v>
      </c>
      <c r="L35" s="1"/>
      <c r="M35" s="14" t="s">
        <v>67</v>
      </c>
      <c r="N35" s="15"/>
      <c r="O35" s="15"/>
      <c r="P35" s="15"/>
      <c r="Q35" s="14"/>
      <c r="R35" s="14"/>
      <c r="S35" s="14"/>
      <c r="T35" s="14"/>
      <c r="U35" s="14"/>
      <c r="V35" s="15"/>
      <c r="W35" s="9">
        <f t="shared" si="0"/>
        <v>0</v>
      </c>
    </row>
    <row r="36" spans="2:23" x14ac:dyDescent="0.25">
      <c r="B36" s="14" t="s">
        <v>47</v>
      </c>
      <c r="C36" s="14">
        <v>2</v>
      </c>
      <c r="D36" s="14"/>
      <c r="E36" s="14"/>
      <c r="F36" s="14"/>
      <c r="G36" s="14"/>
      <c r="H36" s="14"/>
      <c r="I36" s="14"/>
      <c r="J36" s="14">
        <v>4</v>
      </c>
      <c r="K36" s="14"/>
      <c r="L36" s="1"/>
      <c r="M36" s="14" t="s">
        <v>47</v>
      </c>
      <c r="N36" s="15"/>
      <c r="O36" s="14"/>
      <c r="P36" s="14"/>
      <c r="Q36" s="14"/>
      <c r="R36" s="14"/>
      <c r="S36" s="14"/>
      <c r="T36" s="14"/>
      <c r="U36" s="15"/>
      <c r="V36" s="14"/>
      <c r="W36" s="9">
        <f t="shared" si="0"/>
        <v>0</v>
      </c>
    </row>
    <row r="37" spans="2:23" x14ac:dyDescent="0.25">
      <c r="B37" s="14" t="s">
        <v>70</v>
      </c>
      <c r="C37" s="14">
        <v>2</v>
      </c>
      <c r="D37" s="14"/>
      <c r="E37" s="14"/>
      <c r="F37" s="14"/>
      <c r="G37" s="14"/>
      <c r="H37" s="14"/>
      <c r="I37" s="14">
        <v>2</v>
      </c>
      <c r="J37" s="14">
        <v>4</v>
      </c>
      <c r="K37" s="14"/>
      <c r="L37" s="1"/>
      <c r="M37" s="14" t="s">
        <v>70</v>
      </c>
      <c r="N37" s="15"/>
      <c r="O37" s="14"/>
      <c r="P37" s="14"/>
      <c r="Q37" s="14"/>
      <c r="R37" s="14"/>
      <c r="S37" s="14"/>
      <c r="T37" s="15"/>
      <c r="U37" s="15"/>
      <c r="V37" s="14"/>
      <c r="W37" s="9">
        <f t="shared" si="0"/>
        <v>0</v>
      </c>
    </row>
    <row r="38" spans="2:23" x14ac:dyDescent="0.25">
      <c r="B38" s="14" t="s">
        <v>73</v>
      </c>
      <c r="C38" s="14"/>
      <c r="D38" s="14"/>
      <c r="E38" s="14"/>
      <c r="F38" s="14"/>
      <c r="G38" s="14"/>
      <c r="H38" s="14"/>
      <c r="I38" s="14">
        <v>2</v>
      </c>
      <c r="J38" s="14">
        <v>4</v>
      </c>
      <c r="K38" s="14"/>
      <c r="L38" s="1"/>
      <c r="M38" s="14" t="s">
        <v>73</v>
      </c>
      <c r="N38" s="14"/>
      <c r="O38" s="14"/>
      <c r="P38" s="14"/>
      <c r="Q38" s="14"/>
      <c r="R38" s="14"/>
      <c r="S38" s="14"/>
      <c r="T38" s="15"/>
      <c r="U38" s="15"/>
      <c r="V38" s="14"/>
      <c r="W38" s="9">
        <f t="shared" si="0"/>
        <v>0</v>
      </c>
    </row>
    <row r="39" spans="2:23" x14ac:dyDescent="0.25">
      <c r="B39" s="14" t="s">
        <v>75</v>
      </c>
      <c r="C39" s="14"/>
      <c r="D39" s="14"/>
      <c r="E39" s="14"/>
      <c r="F39" s="14">
        <v>4</v>
      </c>
      <c r="G39" s="14"/>
      <c r="H39" s="14"/>
      <c r="I39" s="14"/>
      <c r="J39" s="14"/>
      <c r="K39" s="14"/>
      <c r="L39" s="1"/>
      <c r="M39" s="14" t="s">
        <v>75</v>
      </c>
      <c r="N39" s="14"/>
      <c r="O39" s="14"/>
      <c r="P39" s="14"/>
      <c r="Q39" s="15"/>
      <c r="R39" s="14"/>
      <c r="S39" s="14"/>
      <c r="T39" s="14"/>
      <c r="U39" s="14"/>
      <c r="V39" s="14"/>
      <c r="W39" s="9">
        <f t="shared" si="0"/>
        <v>0</v>
      </c>
    </row>
    <row r="40" spans="2:23" x14ac:dyDescent="0.25">
      <c r="B40" s="14" t="s">
        <v>77</v>
      </c>
      <c r="C40" s="14"/>
      <c r="D40" s="14"/>
      <c r="E40" s="14"/>
      <c r="F40" s="14">
        <v>4</v>
      </c>
      <c r="G40" s="14"/>
      <c r="H40" s="14"/>
      <c r="I40" s="14"/>
      <c r="J40" s="14"/>
      <c r="K40" s="14"/>
      <c r="L40" s="1"/>
      <c r="M40" s="14" t="s">
        <v>77</v>
      </c>
      <c r="N40" s="14"/>
      <c r="O40" s="14"/>
      <c r="P40" s="14"/>
      <c r="Q40" s="15"/>
      <c r="R40" s="14"/>
      <c r="S40" s="14"/>
      <c r="T40" s="14"/>
      <c r="U40" s="14"/>
      <c r="V40" s="14"/>
      <c r="W40" s="9">
        <f t="shared" si="0"/>
        <v>0</v>
      </c>
    </row>
    <row r="41" spans="2:23" x14ac:dyDescent="0.25">
      <c r="B41" s="14" t="s">
        <v>78</v>
      </c>
      <c r="C41" s="14"/>
      <c r="D41" s="14">
        <v>2</v>
      </c>
      <c r="E41" s="14"/>
      <c r="F41" s="14"/>
      <c r="G41" s="14"/>
      <c r="H41" s="14"/>
      <c r="I41" s="14"/>
      <c r="J41" s="14"/>
      <c r="K41" s="14"/>
      <c r="L41" s="1"/>
      <c r="M41" s="14" t="s">
        <v>78</v>
      </c>
      <c r="N41" s="14"/>
      <c r="O41" s="15"/>
      <c r="P41" s="14"/>
      <c r="Q41" s="14"/>
      <c r="R41" s="14"/>
      <c r="S41" s="14"/>
      <c r="T41" s="14"/>
      <c r="U41" s="14"/>
      <c r="V41" s="14"/>
      <c r="W41" s="9">
        <f t="shared" si="0"/>
        <v>0</v>
      </c>
    </row>
    <row r="42" spans="2:23" x14ac:dyDescent="0.25">
      <c r="B42" s="14" t="s">
        <v>79</v>
      </c>
      <c r="C42" s="14"/>
      <c r="D42" s="14"/>
      <c r="E42" s="14"/>
      <c r="F42" s="14">
        <v>2</v>
      </c>
      <c r="G42" s="14"/>
      <c r="H42" s="14"/>
      <c r="I42" s="14"/>
      <c r="J42" s="14"/>
      <c r="K42" s="14"/>
      <c r="L42" s="1"/>
      <c r="M42" s="14" t="s">
        <v>79</v>
      </c>
      <c r="N42" s="14"/>
      <c r="O42" s="14"/>
      <c r="P42" s="14"/>
      <c r="Q42" s="15"/>
      <c r="R42" s="14"/>
      <c r="S42" s="14"/>
      <c r="T42" s="14"/>
      <c r="U42" s="14"/>
      <c r="V42" s="14"/>
      <c r="W42" s="9">
        <f t="shared" si="0"/>
        <v>0</v>
      </c>
    </row>
    <row r="43" spans="2:23" x14ac:dyDescent="0.25">
      <c r="G43" s="1"/>
      <c r="I43" s="1"/>
      <c r="J43" s="1"/>
      <c r="L43" s="1"/>
      <c r="M43" s="225" t="s">
        <v>51</v>
      </c>
      <c r="N43" s="225"/>
      <c r="O43" s="225"/>
      <c r="P43" s="225"/>
      <c r="Q43" s="225"/>
      <c r="R43" s="225"/>
      <c r="S43" s="225"/>
      <c r="T43" s="225"/>
      <c r="U43" s="225"/>
      <c r="V43" s="225"/>
      <c r="W43" s="9">
        <f>SUM(W10:W42)</f>
        <v>0</v>
      </c>
    </row>
    <row r="44" spans="2:23" x14ac:dyDescent="0.25">
      <c r="G44" s="1"/>
      <c r="I44" s="1"/>
      <c r="J44" s="1"/>
      <c r="L44" s="1"/>
      <c r="M44" s="1"/>
    </row>
    <row r="45" spans="2:23" x14ac:dyDescent="0.25">
      <c r="G45" s="1"/>
      <c r="I45" s="1"/>
      <c r="J45" s="1"/>
      <c r="L45" s="1"/>
      <c r="M45" s="1"/>
    </row>
    <row r="46" spans="2:23" ht="31.5" customHeight="1" x14ac:dyDescent="0.25">
      <c r="G46" s="1"/>
      <c r="I46" s="1"/>
      <c r="J46" s="1"/>
      <c r="L46" s="1"/>
      <c r="M46" s="1"/>
    </row>
    <row r="47" spans="2:23" x14ac:dyDescent="0.25">
      <c r="G47" s="1"/>
      <c r="I47" s="1"/>
      <c r="J47" s="1"/>
      <c r="L47" s="1"/>
      <c r="M47" s="1"/>
    </row>
    <row r="48" spans="2:23" x14ac:dyDescent="0.25">
      <c r="G48" s="1"/>
      <c r="I48" s="1"/>
      <c r="J48" s="1"/>
      <c r="L48" s="1"/>
      <c r="M48" s="1"/>
    </row>
    <row r="49" spans="7:13" x14ac:dyDescent="0.25">
      <c r="G49" s="1"/>
      <c r="I49" s="1"/>
      <c r="J49" s="1"/>
      <c r="L49" s="1"/>
      <c r="M49" s="1"/>
    </row>
    <row r="50" spans="7:13" x14ac:dyDescent="0.25">
      <c r="G50" s="1"/>
      <c r="I50" s="1"/>
      <c r="J50" s="1"/>
      <c r="L50" s="1"/>
      <c r="M50" s="1"/>
    </row>
    <row r="51" spans="7:13" x14ac:dyDescent="0.25">
      <c r="G51" s="1"/>
      <c r="I51" s="1"/>
      <c r="J51" s="1"/>
      <c r="L51" s="1"/>
      <c r="M51" s="1"/>
    </row>
    <row r="52" spans="7:13" x14ac:dyDescent="0.25">
      <c r="G52" s="1"/>
      <c r="I52" s="1"/>
      <c r="J52" s="1"/>
      <c r="L52" s="1"/>
      <c r="M52" s="1"/>
    </row>
    <row r="53" spans="7:13" x14ac:dyDescent="0.25">
      <c r="G53" s="1"/>
      <c r="I53" s="1"/>
      <c r="J53" s="1"/>
      <c r="L53" s="1"/>
      <c r="M53" s="1"/>
    </row>
    <row r="54" spans="7:13" ht="19.5" customHeight="1" x14ac:dyDescent="0.25">
      <c r="G54" s="1"/>
      <c r="I54" s="1"/>
      <c r="J54" s="1"/>
      <c r="L54" s="1"/>
      <c r="M54" s="1"/>
    </row>
    <row r="55" spans="7:13" ht="30" customHeight="1" x14ac:dyDescent="0.25">
      <c r="G55" s="1"/>
      <c r="I55" s="1"/>
      <c r="J55" s="1"/>
      <c r="L55" s="1"/>
      <c r="M55" s="1"/>
    </row>
    <row r="56" spans="7:13" x14ac:dyDescent="0.25">
      <c r="G56" s="1"/>
      <c r="I56" s="1"/>
      <c r="J56" s="1"/>
      <c r="L56" s="1"/>
      <c r="M56" s="1"/>
    </row>
    <row r="57" spans="7:13" x14ac:dyDescent="0.25">
      <c r="G57" s="1"/>
      <c r="I57" s="1"/>
      <c r="J57" s="1"/>
      <c r="L57" s="1"/>
      <c r="M57" s="1"/>
    </row>
    <row r="58" spans="7:13" x14ac:dyDescent="0.25">
      <c r="G58" s="1"/>
      <c r="I58" s="1"/>
      <c r="J58" s="1"/>
      <c r="L58" s="1"/>
      <c r="M58" s="1"/>
    </row>
    <row r="59" spans="7:13" x14ac:dyDescent="0.25">
      <c r="G59" s="1"/>
      <c r="I59" s="1"/>
      <c r="J59" s="1"/>
      <c r="L59" s="1"/>
      <c r="M59" s="1"/>
    </row>
    <row r="60" spans="7:13" x14ac:dyDescent="0.25">
      <c r="G60" s="1"/>
      <c r="I60" s="1"/>
      <c r="J60" s="1"/>
      <c r="L60" s="1"/>
      <c r="M60" s="1"/>
    </row>
    <row r="61" spans="7:13" x14ac:dyDescent="0.25">
      <c r="G61" s="1"/>
      <c r="I61" s="1"/>
      <c r="J61" s="1"/>
      <c r="L61" s="1"/>
      <c r="M61" s="1"/>
    </row>
    <row r="62" spans="7:13" x14ac:dyDescent="0.25">
      <c r="G62" s="1"/>
      <c r="I62" s="1"/>
      <c r="J62" s="1"/>
      <c r="L62" s="1"/>
      <c r="M62" s="1"/>
    </row>
    <row r="63" spans="7:13" x14ac:dyDescent="0.25">
      <c r="G63" s="1"/>
      <c r="I63" s="1"/>
      <c r="J63" s="1"/>
      <c r="L63" s="1"/>
      <c r="M63" s="1"/>
    </row>
    <row r="64" spans="7:13" x14ac:dyDescent="0.25">
      <c r="G64" s="1"/>
      <c r="I64" s="1"/>
      <c r="J64" s="1"/>
      <c r="L64" s="1"/>
      <c r="M64" s="1"/>
    </row>
    <row r="65" spans="7:13" x14ac:dyDescent="0.25">
      <c r="G65" s="1"/>
      <c r="I65" s="1"/>
      <c r="J65" s="1"/>
      <c r="L65" s="1"/>
      <c r="M65" s="1"/>
    </row>
    <row r="66" spans="7:13" x14ac:dyDescent="0.25">
      <c r="G66" s="1"/>
      <c r="I66" s="1"/>
      <c r="J66" s="1"/>
      <c r="L66" s="1"/>
      <c r="M66" s="1"/>
    </row>
    <row r="67" spans="7:13" x14ac:dyDescent="0.25">
      <c r="G67" s="1"/>
      <c r="I67" s="1"/>
      <c r="J67" s="1"/>
      <c r="L67" s="1"/>
      <c r="M67" s="1"/>
    </row>
    <row r="68" spans="7:13" x14ac:dyDescent="0.25">
      <c r="G68" s="1"/>
      <c r="I68" s="1"/>
      <c r="J68" s="1"/>
      <c r="L68" s="1"/>
      <c r="M68" s="1"/>
    </row>
    <row r="69" spans="7:13" x14ac:dyDescent="0.25">
      <c r="G69" s="1"/>
      <c r="I69" s="1"/>
      <c r="J69" s="1"/>
      <c r="L69" s="1"/>
      <c r="M69" s="1"/>
    </row>
    <row r="70" spans="7:13" x14ac:dyDescent="0.25">
      <c r="G70" s="1"/>
      <c r="I70" s="1"/>
      <c r="J70" s="1"/>
      <c r="L70" s="1"/>
      <c r="M70" s="1"/>
    </row>
    <row r="71" spans="7:13" x14ac:dyDescent="0.25">
      <c r="G71" s="1"/>
      <c r="I71" s="1"/>
      <c r="J71" s="1"/>
      <c r="L71" s="1"/>
      <c r="M71" s="1"/>
    </row>
    <row r="72" spans="7:13" x14ac:dyDescent="0.25">
      <c r="G72" s="1"/>
      <c r="I72" s="1"/>
      <c r="J72" s="1"/>
      <c r="L72" s="1"/>
      <c r="M72" s="1"/>
    </row>
    <row r="73" spans="7:13" x14ac:dyDescent="0.25">
      <c r="G73" s="1"/>
      <c r="I73" s="1"/>
      <c r="J73" s="1"/>
      <c r="L73" s="1"/>
      <c r="M73" s="1"/>
    </row>
    <row r="74" spans="7:13" x14ac:dyDescent="0.25">
      <c r="G74" s="1"/>
      <c r="I74" s="1"/>
      <c r="J74" s="1"/>
      <c r="L74" s="1"/>
      <c r="M74" s="1"/>
    </row>
    <row r="75" spans="7:13" x14ac:dyDescent="0.25">
      <c r="G75" s="1"/>
      <c r="I75" s="1"/>
      <c r="J75" s="1"/>
      <c r="L75" s="1"/>
      <c r="M75" s="1"/>
    </row>
    <row r="76" spans="7:13" x14ac:dyDescent="0.25">
      <c r="G76" s="1"/>
      <c r="I76" s="1"/>
      <c r="J76" s="1"/>
      <c r="L76" s="1"/>
      <c r="M76" s="1"/>
    </row>
    <row r="77" spans="7:13" x14ac:dyDescent="0.25">
      <c r="G77" s="1"/>
      <c r="I77" s="1"/>
      <c r="J77" s="1"/>
      <c r="L77" s="1"/>
      <c r="M77" s="1"/>
    </row>
    <row r="78" spans="7:13" ht="19.5" customHeight="1" x14ac:dyDescent="0.25">
      <c r="G78" s="1"/>
      <c r="I78" s="1"/>
      <c r="J78" s="1"/>
      <c r="L78" s="1"/>
      <c r="M78" s="1"/>
    </row>
    <row r="79" spans="7:13" ht="44.25" customHeight="1" x14ac:dyDescent="0.25">
      <c r="G79" s="1"/>
      <c r="I79" s="1"/>
      <c r="J79" s="1"/>
      <c r="L79" s="1"/>
      <c r="M79" s="1"/>
    </row>
    <row r="80" spans="7:13" x14ac:dyDescent="0.25">
      <c r="G80" s="1"/>
      <c r="I80" s="1"/>
      <c r="J80" s="1"/>
      <c r="L80" s="1"/>
      <c r="M80" s="1"/>
    </row>
    <row r="81" spans="7:13" ht="15" customHeight="1" x14ac:dyDescent="0.25">
      <c r="G81" s="1"/>
      <c r="I81" s="1"/>
      <c r="J81" s="1"/>
      <c r="L81" s="1"/>
      <c r="M81" s="1"/>
    </row>
    <row r="82" spans="7:13" x14ac:dyDescent="0.25">
      <c r="G82" s="1"/>
      <c r="I82" s="1"/>
      <c r="J82" s="1"/>
      <c r="L82" s="1"/>
      <c r="M82" s="1"/>
    </row>
    <row r="83" spans="7:13" x14ac:dyDescent="0.25">
      <c r="G83" s="1"/>
      <c r="I83" s="1"/>
      <c r="J83" s="1"/>
      <c r="L83" s="1"/>
      <c r="M83" s="1"/>
    </row>
    <row r="84" spans="7:13" x14ac:dyDescent="0.25">
      <c r="G84" s="1"/>
      <c r="I84" s="1"/>
      <c r="J84" s="1"/>
      <c r="L84" s="1"/>
      <c r="M84" s="1"/>
    </row>
    <row r="85" spans="7:13" x14ac:dyDescent="0.25">
      <c r="G85" s="1"/>
      <c r="I85" s="1"/>
      <c r="J85" s="1"/>
      <c r="L85" s="1"/>
      <c r="M85" s="1"/>
    </row>
    <row r="86" spans="7:13" x14ac:dyDescent="0.25">
      <c r="G86" s="1"/>
      <c r="I86" s="1"/>
      <c r="J86" s="1"/>
      <c r="L86" s="1"/>
      <c r="M86" s="1"/>
    </row>
    <row r="87" spans="7:13" x14ac:dyDescent="0.25">
      <c r="G87" s="1"/>
      <c r="I87" s="1"/>
      <c r="J87" s="1"/>
      <c r="L87" s="1"/>
      <c r="M87" s="1"/>
    </row>
    <row r="88" spans="7:13" x14ac:dyDescent="0.25">
      <c r="G88" s="1"/>
      <c r="I88" s="1"/>
      <c r="J88" s="1"/>
      <c r="L88" s="1"/>
      <c r="M88" s="1"/>
    </row>
    <row r="89" spans="7:13" x14ac:dyDescent="0.25">
      <c r="G89" s="1"/>
      <c r="I89" s="1"/>
      <c r="J89" s="1"/>
      <c r="L89" s="1"/>
      <c r="M89" s="1"/>
    </row>
    <row r="90" spans="7:13" x14ac:dyDescent="0.25">
      <c r="G90" s="1"/>
      <c r="I90" s="1"/>
      <c r="J90" s="1"/>
      <c r="L90" s="1"/>
      <c r="M90" s="1"/>
    </row>
    <row r="91" spans="7:13" x14ac:dyDescent="0.25">
      <c r="G91" s="1"/>
      <c r="I91" s="1"/>
      <c r="J91" s="1"/>
      <c r="L91" s="1"/>
      <c r="M91" s="1"/>
    </row>
    <row r="92" spans="7:13" x14ac:dyDescent="0.25">
      <c r="G92" s="1"/>
      <c r="I92" s="1"/>
      <c r="J92" s="1"/>
      <c r="L92" s="1"/>
      <c r="M92" s="1"/>
    </row>
    <row r="93" spans="7:13" x14ac:dyDescent="0.25">
      <c r="G93" s="1"/>
      <c r="I93" s="1"/>
      <c r="J93" s="1"/>
      <c r="L93" s="1"/>
      <c r="M93" s="1"/>
    </row>
    <row r="94" spans="7:13" x14ac:dyDescent="0.25">
      <c r="G94" s="1"/>
      <c r="I94" s="1"/>
      <c r="J94" s="1"/>
      <c r="L94" s="1"/>
      <c r="M94" s="1"/>
    </row>
    <row r="95" spans="7:13" x14ac:dyDescent="0.25">
      <c r="G95" s="1"/>
      <c r="I95" s="1"/>
      <c r="J95" s="1"/>
      <c r="L95" s="1"/>
      <c r="M95" s="1"/>
    </row>
    <row r="96" spans="7:13" x14ac:dyDescent="0.25">
      <c r="G96" s="1"/>
      <c r="I96" s="1"/>
      <c r="J96" s="1"/>
      <c r="L96" s="1"/>
      <c r="M96" s="1"/>
    </row>
    <row r="97" spans="7:13" x14ac:dyDescent="0.25">
      <c r="G97" s="1"/>
      <c r="I97" s="1"/>
      <c r="J97" s="1"/>
      <c r="L97" s="1"/>
      <c r="M97" s="1"/>
    </row>
    <row r="98" spans="7:13" x14ac:dyDescent="0.25">
      <c r="G98" s="1"/>
      <c r="I98" s="1"/>
      <c r="J98" s="1"/>
      <c r="L98" s="1"/>
      <c r="M98" s="1"/>
    </row>
    <row r="99" spans="7:13" x14ac:dyDescent="0.25">
      <c r="G99" s="1"/>
      <c r="I99" s="1"/>
      <c r="J99" s="1"/>
      <c r="L99" s="1"/>
      <c r="M99" s="1"/>
    </row>
    <row r="100" spans="7:13" x14ac:dyDescent="0.25">
      <c r="G100" s="1"/>
      <c r="I100" s="1"/>
      <c r="J100" s="1"/>
      <c r="L100" s="1"/>
      <c r="M100" s="1"/>
    </row>
    <row r="101" spans="7:13" x14ac:dyDescent="0.25">
      <c r="G101" s="1"/>
      <c r="I101" s="1"/>
      <c r="J101" s="1"/>
      <c r="L101" s="1"/>
      <c r="M101" s="1"/>
    </row>
    <row r="102" spans="7:13" x14ac:dyDescent="0.25">
      <c r="G102" s="1"/>
      <c r="I102" s="1"/>
      <c r="J102" s="1"/>
      <c r="L102" s="1"/>
      <c r="M102" s="1"/>
    </row>
    <row r="103" spans="7:13" x14ac:dyDescent="0.25">
      <c r="G103" s="1"/>
      <c r="I103" s="1"/>
      <c r="J103" s="1"/>
      <c r="L103" s="1"/>
      <c r="M103" s="1"/>
    </row>
    <row r="104" spans="7:13" x14ac:dyDescent="0.25">
      <c r="G104" s="1"/>
      <c r="I104" s="1"/>
      <c r="J104" s="1"/>
      <c r="L104" s="1"/>
      <c r="M104" s="1"/>
    </row>
    <row r="105" spans="7:13" x14ac:dyDescent="0.25">
      <c r="G105" s="1"/>
      <c r="I105" s="1"/>
      <c r="J105" s="1"/>
      <c r="L105" s="1"/>
      <c r="M105" s="1"/>
    </row>
    <row r="106" spans="7:13" x14ac:dyDescent="0.25">
      <c r="G106" s="1"/>
      <c r="I106" s="1"/>
      <c r="J106" s="1"/>
      <c r="L106" s="1"/>
      <c r="M106" s="1"/>
    </row>
    <row r="107" spans="7:13" x14ac:dyDescent="0.25">
      <c r="G107" s="1"/>
      <c r="I107" s="1"/>
      <c r="J107" s="1"/>
      <c r="L107" s="1"/>
      <c r="M107" s="1"/>
    </row>
    <row r="108" spans="7:13" x14ac:dyDescent="0.25">
      <c r="G108" s="1"/>
      <c r="I108" s="1"/>
      <c r="J108" s="1"/>
      <c r="L108" s="1"/>
      <c r="M108" s="1"/>
    </row>
    <row r="109" spans="7:13" x14ac:dyDescent="0.25">
      <c r="G109" s="1"/>
      <c r="I109" s="1"/>
      <c r="J109" s="1"/>
      <c r="L109" s="1"/>
      <c r="M109" s="1"/>
    </row>
    <row r="110" spans="7:13" x14ac:dyDescent="0.25">
      <c r="G110" s="1"/>
      <c r="I110" s="1"/>
      <c r="J110" s="1"/>
      <c r="L110" s="1"/>
      <c r="M110" s="1"/>
    </row>
    <row r="111" spans="7:13" x14ac:dyDescent="0.25">
      <c r="G111" s="1"/>
      <c r="I111" s="1"/>
      <c r="J111" s="1"/>
      <c r="L111" s="1"/>
      <c r="M111" s="1"/>
    </row>
    <row r="189" ht="33" customHeight="1" x14ac:dyDescent="0.25"/>
    <row r="199" ht="23.25" customHeight="1" x14ac:dyDescent="0.25"/>
    <row r="215" ht="51.75" customHeight="1" x14ac:dyDescent="0.25"/>
    <row r="229" ht="15" customHeight="1" x14ac:dyDescent="0.25"/>
    <row r="230" ht="29.25" customHeight="1" x14ac:dyDescent="0.25"/>
  </sheetData>
  <mergeCells count="16">
    <mergeCell ref="B2:AD2"/>
    <mergeCell ref="M43:V43"/>
    <mergeCell ref="AB20:AC20"/>
    <mergeCell ref="B8:B9"/>
    <mergeCell ref="M8:M9"/>
    <mergeCell ref="Y8:Z8"/>
    <mergeCell ref="AB8:AD8"/>
    <mergeCell ref="C9:K9"/>
    <mergeCell ref="N9:V9"/>
    <mergeCell ref="C7:K7"/>
    <mergeCell ref="M7:W7"/>
    <mergeCell ref="Y7:Z7"/>
    <mergeCell ref="AB7:AD7"/>
    <mergeCell ref="C4:G4"/>
    <mergeCell ref="B6:K6"/>
    <mergeCell ref="M6:W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6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C49" sqref="AC49"/>
    </sheetView>
  </sheetViews>
  <sheetFormatPr defaultRowHeight="15" x14ac:dyDescent="0.25"/>
  <cols>
    <col min="1" max="1" width="4" style="1" customWidth="1"/>
    <col min="2" max="2" width="10.140625" style="1" customWidth="1"/>
    <col min="3" max="3" width="17.140625" style="1" customWidth="1"/>
    <col min="4" max="4" width="2" style="1" customWidth="1"/>
    <col min="5" max="5" width="10.140625" style="1" customWidth="1"/>
    <col min="6" max="6" width="17.140625" style="1" customWidth="1"/>
    <col min="7" max="7" width="12.7109375" style="1" customWidth="1"/>
    <col min="8" max="8" width="5.28515625" style="1" customWidth="1"/>
    <col min="9" max="9" width="17.42578125" style="1" customWidth="1"/>
    <col min="10" max="26" width="7.140625" style="1" customWidth="1"/>
    <col min="27" max="27" width="2.7109375" style="1" customWidth="1"/>
    <col min="28" max="28" width="9.140625" style="1"/>
    <col min="29" max="45" width="7.140625" style="1" customWidth="1"/>
    <col min="46" max="46" width="12.140625" style="1" customWidth="1"/>
    <col min="47" max="16384" width="9.140625" style="1"/>
  </cols>
  <sheetData>
    <row r="2" spans="2:46" ht="18.75" x14ac:dyDescent="0.3">
      <c r="B2" s="134" t="s">
        <v>358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6"/>
    </row>
    <row r="3" spans="2:46" ht="15.75" thickBot="1" x14ac:dyDescent="0.3"/>
    <row r="4" spans="2:46" ht="15.75" thickBot="1" x14ac:dyDescent="0.3">
      <c r="B4" s="38" t="s">
        <v>0</v>
      </c>
      <c r="C4" s="39"/>
      <c r="D4" s="102">
        <f>G52+AT56</f>
        <v>0</v>
      </c>
      <c r="E4" s="102"/>
      <c r="F4" s="103"/>
    </row>
    <row r="6" spans="2:46" ht="18.75" customHeight="1" x14ac:dyDescent="0.25">
      <c r="B6" s="128" t="s">
        <v>134</v>
      </c>
      <c r="C6" s="128"/>
      <c r="D6" s="52"/>
      <c r="E6" s="110" t="s">
        <v>135</v>
      </c>
      <c r="F6" s="110"/>
      <c r="G6" s="110"/>
      <c r="I6" s="129" t="s">
        <v>6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B6" s="129" t="s">
        <v>136</v>
      </c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2:46" ht="53.25" customHeight="1" x14ac:dyDescent="0.25">
      <c r="B7" s="101" t="s">
        <v>5</v>
      </c>
      <c r="C7" s="18" t="s">
        <v>86</v>
      </c>
      <c r="D7" s="31"/>
      <c r="E7" s="101" t="s">
        <v>5</v>
      </c>
      <c r="F7" s="111" t="s">
        <v>86</v>
      </c>
      <c r="G7" s="113"/>
      <c r="I7" s="6" t="s">
        <v>12</v>
      </c>
      <c r="J7" s="6" t="s">
        <v>137</v>
      </c>
      <c r="K7" s="6" t="s">
        <v>138</v>
      </c>
      <c r="L7" s="6" t="s">
        <v>139</v>
      </c>
      <c r="M7" s="6" t="s">
        <v>140</v>
      </c>
      <c r="N7" s="6" t="s">
        <v>141</v>
      </c>
      <c r="O7" s="6" t="s">
        <v>142</v>
      </c>
      <c r="P7" s="6" t="s">
        <v>143</v>
      </c>
      <c r="Q7" s="6" t="s">
        <v>144</v>
      </c>
      <c r="R7" s="6" t="s">
        <v>145</v>
      </c>
      <c r="S7" s="6" t="s">
        <v>146</v>
      </c>
      <c r="T7" s="6" t="s">
        <v>147</v>
      </c>
      <c r="U7" s="6" t="s">
        <v>148</v>
      </c>
      <c r="V7" s="6" t="s">
        <v>149</v>
      </c>
      <c r="W7" s="6" t="s">
        <v>150</v>
      </c>
      <c r="X7" s="6" t="s">
        <v>151</v>
      </c>
      <c r="Y7" s="6" t="s">
        <v>152</v>
      </c>
      <c r="Z7" s="6" t="s">
        <v>153</v>
      </c>
      <c r="AB7" s="6" t="s">
        <v>12</v>
      </c>
      <c r="AC7" s="6" t="s">
        <v>137</v>
      </c>
      <c r="AD7" s="6" t="s">
        <v>138</v>
      </c>
      <c r="AE7" s="6" t="s">
        <v>139</v>
      </c>
      <c r="AF7" s="6" t="s">
        <v>140</v>
      </c>
      <c r="AG7" s="6" t="s">
        <v>141</v>
      </c>
      <c r="AH7" s="6" t="s">
        <v>142</v>
      </c>
      <c r="AI7" s="6" t="s">
        <v>143</v>
      </c>
      <c r="AJ7" s="6" t="s">
        <v>144</v>
      </c>
      <c r="AK7" s="6" t="s">
        <v>145</v>
      </c>
      <c r="AL7" s="6" t="s">
        <v>146</v>
      </c>
      <c r="AM7" s="6" t="s">
        <v>147</v>
      </c>
      <c r="AN7" s="6" t="s">
        <v>148</v>
      </c>
      <c r="AO7" s="6" t="s">
        <v>149</v>
      </c>
      <c r="AP7" s="6" t="s">
        <v>150</v>
      </c>
      <c r="AQ7" s="6" t="s">
        <v>151</v>
      </c>
      <c r="AR7" s="6" t="s">
        <v>152</v>
      </c>
      <c r="AS7" s="6" t="s">
        <v>153</v>
      </c>
      <c r="AT7" s="9"/>
    </row>
    <row r="8" spans="2:46" x14ac:dyDescent="0.25">
      <c r="B8" s="101"/>
      <c r="C8" s="11" t="s">
        <v>88</v>
      </c>
      <c r="D8" s="30"/>
      <c r="E8" s="101"/>
      <c r="F8" s="114" t="s">
        <v>88</v>
      </c>
      <c r="G8" s="116"/>
      <c r="I8" s="18">
        <v>32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20</v>
      </c>
      <c r="V8" s="18">
        <v>3</v>
      </c>
      <c r="W8" s="18">
        <v>5</v>
      </c>
      <c r="X8" s="18">
        <v>5</v>
      </c>
      <c r="Y8" s="18"/>
      <c r="Z8" s="18"/>
      <c r="AB8" s="18">
        <v>32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  <c r="AO8" s="19"/>
      <c r="AP8" s="19"/>
      <c r="AQ8" s="19"/>
      <c r="AR8" s="18"/>
      <c r="AS8" s="18"/>
      <c r="AT8" s="9">
        <f>J8*AC8+K8*AD8+L8*AE8+M8*AF8+N8*AG8+O8*AH8+P8*AI8+Q8*AJ8+R8*AK8+S8*AL8+T8*AM8+U8*AN8+V8*AO8+W8*AP8+X8*AQ8+Y8*AR8+Z8*AS8</f>
        <v>0</v>
      </c>
    </row>
    <row r="9" spans="2:46" x14ac:dyDescent="0.25">
      <c r="B9" s="14" t="s">
        <v>154</v>
      </c>
      <c r="C9" s="18">
        <v>2</v>
      </c>
      <c r="D9" s="31"/>
      <c r="E9" s="14" t="s">
        <v>154</v>
      </c>
      <c r="F9" s="19"/>
      <c r="G9" s="9">
        <f>C9*F9</f>
        <v>0</v>
      </c>
      <c r="I9" s="18">
        <v>40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v>10</v>
      </c>
      <c r="V9" s="18">
        <v>3</v>
      </c>
      <c r="W9" s="18">
        <v>5</v>
      </c>
      <c r="X9" s="18">
        <v>5</v>
      </c>
      <c r="Y9" s="18"/>
      <c r="Z9" s="18"/>
      <c r="AB9" s="18">
        <v>40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  <c r="AO9" s="19"/>
      <c r="AP9" s="19"/>
      <c r="AQ9" s="19"/>
      <c r="AR9" s="18"/>
      <c r="AS9" s="18"/>
      <c r="AT9" s="9">
        <f t="shared" ref="AT9:AT55" si="0">J9*AC9+K9*AD9+L9*AE9+M9*AF9+N9*AG9+O9*AH9+P9*AI9+Q9*AJ9+R9*AK9+S9*AL9+T9*AM9+U9*AN9+V9*AO9+W9*AP9+X9*AQ9+Y9*AR9+Z9*AS9</f>
        <v>0</v>
      </c>
    </row>
    <row r="10" spans="2:46" x14ac:dyDescent="0.25">
      <c r="B10" s="14" t="s">
        <v>155</v>
      </c>
      <c r="C10" s="18">
        <v>2</v>
      </c>
      <c r="D10" s="31"/>
      <c r="E10" s="14" t="s">
        <v>155</v>
      </c>
      <c r="F10" s="19"/>
      <c r="G10" s="9">
        <f t="shared" ref="G10:G51" si="1">C10*F10</f>
        <v>0</v>
      </c>
      <c r="I10" s="18">
        <v>50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v>10</v>
      </c>
      <c r="V10" s="18">
        <v>3</v>
      </c>
      <c r="W10" s="18">
        <v>5</v>
      </c>
      <c r="X10" s="18">
        <v>5</v>
      </c>
      <c r="Y10" s="18"/>
      <c r="Z10" s="18"/>
      <c r="AB10" s="18">
        <v>50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9"/>
      <c r="AP10" s="19"/>
      <c r="AQ10" s="19"/>
      <c r="AR10" s="18"/>
      <c r="AS10" s="18"/>
      <c r="AT10" s="9">
        <f t="shared" si="0"/>
        <v>0</v>
      </c>
    </row>
    <row r="11" spans="2:46" x14ac:dyDescent="0.25">
      <c r="B11" s="111"/>
      <c r="C11" s="113"/>
      <c r="D11" s="31"/>
      <c r="E11" s="130"/>
      <c r="F11" s="131"/>
      <c r="G11" s="132"/>
      <c r="I11" s="18">
        <v>63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10</v>
      </c>
      <c r="V11" s="18">
        <v>3</v>
      </c>
      <c r="W11" s="18">
        <v>3</v>
      </c>
      <c r="X11" s="18">
        <v>3</v>
      </c>
      <c r="Y11" s="18"/>
      <c r="Z11" s="18"/>
      <c r="AB11" s="18">
        <v>63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  <c r="AO11" s="19"/>
      <c r="AP11" s="19"/>
      <c r="AQ11" s="19"/>
      <c r="AR11" s="18"/>
      <c r="AS11" s="18"/>
      <c r="AT11" s="9">
        <f t="shared" si="0"/>
        <v>0</v>
      </c>
    </row>
    <row r="12" spans="2:46" s="54" customFormat="1" x14ac:dyDescent="0.25">
      <c r="B12" s="133" t="s">
        <v>156</v>
      </c>
      <c r="C12" s="133"/>
      <c r="D12" s="53"/>
      <c r="E12" s="120" t="s">
        <v>156</v>
      </c>
      <c r="F12" s="121"/>
      <c r="G12" s="122"/>
      <c r="I12" s="18">
        <v>110</v>
      </c>
      <c r="J12" s="18">
        <v>30</v>
      </c>
      <c r="K12" s="18">
        <v>5</v>
      </c>
      <c r="L12" s="18">
        <v>5</v>
      </c>
      <c r="M12" s="18">
        <v>15</v>
      </c>
      <c r="N12" s="18">
        <v>2</v>
      </c>
      <c r="O12" s="18"/>
      <c r="P12" s="18"/>
      <c r="Q12" s="18">
        <v>5</v>
      </c>
      <c r="R12" s="18">
        <v>5</v>
      </c>
      <c r="S12" s="18"/>
      <c r="T12" s="18"/>
      <c r="U12" s="18">
        <v>10</v>
      </c>
      <c r="V12" s="18">
        <v>3</v>
      </c>
      <c r="W12" s="18">
        <v>5</v>
      </c>
      <c r="X12" s="18">
        <v>5</v>
      </c>
      <c r="Y12" s="18"/>
      <c r="Z12" s="18"/>
      <c r="AB12" s="18">
        <v>110</v>
      </c>
      <c r="AC12" s="19"/>
      <c r="AD12" s="19"/>
      <c r="AE12" s="19"/>
      <c r="AF12" s="19"/>
      <c r="AG12" s="19"/>
      <c r="AH12" s="18"/>
      <c r="AI12" s="18"/>
      <c r="AJ12" s="19"/>
      <c r="AK12" s="19"/>
      <c r="AL12" s="18"/>
      <c r="AM12" s="18"/>
      <c r="AN12" s="19"/>
      <c r="AO12" s="19"/>
      <c r="AP12" s="19"/>
      <c r="AQ12" s="19"/>
      <c r="AR12" s="18"/>
      <c r="AS12" s="18"/>
      <c r="AT12" s="9">
        <f t="shared" si="0"/>
        <v>0</v>
      </c>
    </row>
    <row r="13" spans="2:46" ht="15" customHeight="1" x14ac:dyDescent="0.25">
      <c r="B13" s="101" t="s">
        <v>5</v>
      </c>
      <c r="C13" s="18" t="s">
        <v>86</v>
      </c>
      <c r="D13" s="31"/>
      <c r="E13" s="101" t="s">
        <v>5</v>
      </c>
      <c r="F13" s="111" t="s">
        <v>86</v>
      </c>
      <c r="G13" s="113"/>
      <c r="I13" s="18">
        <v>160</v>
      </c>
      <c r="J13" s="18">
        <v>100</v>
      </c>
      <c r="K13" s="18">
        <v>5</v>
      </c>
      <c r="L13" s="18">
        <v>5</v>
      </c>
      <c r="M13" s="18">
        <v>20</v>
      </c>
      <c r="N13" s="18">
        <v>2</v>
      </c>
      <c r="O13" s="18"/>
      <c r="P13" s="18"/>
      <c r="Q13" s="18">
        <v>20</v>
      </c>
      <c r="R13" s="18">
        <v>5</v>
      </c>
      <c r="S13" s="18"/>
      <c r="T13" s="18"/>
      <c r="U13" s="18"/>
      <c r="V13" s="18"/>
      <c r="W13" s="55"/>
      <c r="X13" s="18"/>
      <c r="Y13" s="18"/>
      <c r="Z13" s="18"/>
      <c r="AB13" s="18">
        <v>160</v>
      </c>
      <c r="AC13" s="19"/>
      <c r="AD13" s="19"/>
      <c r="AE13" s="19"/>
      <c r="AF13" s="19"/>
      <c r="AG13" s="19"/>
      <c r="AH13" s="18"/>
      <c r="AI13" s="18"/>
      <c r="AJ13" s="19"/>
      <c r="AK13" s="19"/>
      <c r="AL13" s="18"/>
      <c r="AM13" s="18"/>
      <c r="AN13" s="18"/>
      <c r="AO13" s="18"/>
      <c r="AP13" s="55"/>
      <c r="AQ13" s="18"/>
      <c r="AR13" s="18"/>
      <c r="AS13" s="18"/>
      <c r="AT13" s="9">
        <f t="shared" si="0"/>
        <v>0</v>
      </c>
    </row>
    <row r="14" spans="2:46" x14ac:dyDescent="0.25">
      <c r="B14" s="101"/>
      <c r="C14" s="11" t="s">
        <v>88</v>
      </c>
      <c r="D14" s="30"/>
      <c r="E14" s="101"/>
      <c r="F14" s="114" t="s">
        <v>88</v>
      </c>
      <c r="G14" s="116"/>
      <c r="I14" s="18">
        <v>200</v>
      </c>
      <c r="J14" s="18">
        <v>30</v>
      </c>
      <c r="K14" s="18">
        <v>5</v>
      </c>
      <c r="L14" s="18">
        <v>5</v>
      </c>
      <c r="M14" s="18">
        <v>5</v>
      </c>
      <c r="N14" s="18">
        <v>2</v>
      </c>
      <c r="O14" s="18"/>
      <c r="P14" s="18"/>
      <c r="Q14" s="18">
        <v>10</v>
      </c>
      <c r="R14" s="18">
        <v>5</v>
      </c>
      <c r="S14" s="18"/>
      <c r="T14" s="18"/>
      <c r="U14" s="18"/>
      <c r="V14" s="18"/>
      <c r="W14" s="55"/>
      <c r="X14" s="18"/>
      <c r="Y14" s="18"/>
      <c r="Z14" s="18"/>
      <c r="AB14" s="18">
        <v>200</v>
      </c>
      <c r="AC14" s="19"/>
      <c r="AD14" s="19"/>
      <c r="AE14" s="19"/>
      <c r="AF14" s="19"/>
      <c r="AG14" s="19"/>
      <c r="AH14" s="18"/>
      <c r="AI14" s="18"/>
      <c r="AJ14" s="19"/>
      <c r="AK14" s="19"/>
      <c r="AL14" s="18"/>
      <c r="AM14" s="18"/>
      <c r="AN14" s="18"/>
      <c r="AO14" s="18"/>
      <c r="AP14" s="55"/>
      <c r="AQ14" s="18"/>
      <c r="AR14" s="18"/>
      <c r="AS14" s="18"/>
      <c r="AT14" s="9">
        <f t="shared" si="0"/>
        <v>0</v>
      </c>
    </row>
    <row r="15" spans="2:46" x14ac:dyDescent="0.25">
      <c r="B15" s="18">
        <v>63</v>
      </c>
      <c r="C15" s="18">
        <v>5</v>
      </c>
      <c r="D15" s="31"/>
      <c r="E15" s="18">
        <v>63</v>
      </c>
      <c r="F15" s="19"/>
      <c r="G15" s="9">
        <f t="shared" si="1"/>
        <v>0</v>
      </c>
      <c r="I15" s="18">
        <v>250</v>
      </c>
      <c r="J15" s="18">
        <v>60</v>
      </c>
      <c r="K15" s="18">
        <v>5</v>
      </c>
      <c r="L15" s="18">
        <v>5</v>
      </c>
      <c r="M15" s="18">
        <v>5</v>
      </c>
      <c r="N15" s="18">
        <v>2</v>
      </c>
      <c r="O15" s="18"/>
      <c r="P15" s="18"/>
      <c r="Q15" s="18">
        <v>15</v>
      </c>
      <c r="R15" s="18">
        <v>5</v>
      </c>
      <c r="S15" s="18"/>
      <c r="T15" s="18"/>
      <c r="U15" s="18"/>
      <c r="V15" s="18"/>
      <c r="W15" s="55"/>
      <c r="X15" s="18"/>
      <c r="Y15" s="18"/>
      <c r="Z15" s="18"/>
      <c r="AB15" s="18">
        <v>250</v>
      </c>
      <c r="AC15" s="19"/>
      <c r="AD15" s="19"/>
      <c r="AE15" s="19"/>
      <c r="AF15" s="19"/>
      <c r="AG15" s="19"/>
      <c r="AH15" s="18"/>
      <c r="AI15" s="18"/>
      <c r="AJ15" s="19"/>
      <c r="AK15" s="19"/>
      <c r="AL15" s="18"/>
      <c r="AM15" s="18"/>
      <c r="AN15" s="18"/>
      <c r="AO15" s="18"/>
      <c r="AP15" s="55"/>
      <c r="AQ15" s="18"/>
      <c r="AR15" s="18"/>
      <c r="AS15" s="18"/>
      <c r="AT15" s="9">
        <f t="shared" si="0"/>
        <v>0</v>
      </c>
    </row>
    <row r="16" spans="2:46" x14ac:dyDescent="0.25">
      <c r="B16" s="18">
        <v>90</v>
      </c>
      <c r="C16" s="18">
        <v>10</v>
      </c>
      <c r="D16" s="31"/>
      <c r="E16" s="18">
        <v>90</v>
      </c>
      <c r="F16" s="19"/>
      <c r="G16" s="9">
        <f t="shared" si="1"/>
        <v>0</v>
      </c>
      <c r="I16" s="18">
        <v>315</v>
      </c>
      <c r="J16" s="18">
        <v>20</v>
      </c>
      <c r="K16" s="18">
        <v>5</v>
      </c>
      <c r="L16" s="18">
        <v>5</v>
      </c>
      <c r="M16" s="18">
        <v>5</v>
      </c>
      <c r="N16" s="18">
        <v>2</v>
      </c>
      <c r="O16" s="18"/>
      <c r="P16" s="18"/>
      <c r="Q16" s="18">
        <v>5</v>
      </c>
      <c r="R16" s="18">
        <v>5</v>
      </c>
      <c r="S16" s="18"/>
      <c r="T16" s="18"/>
      <c r="U16" s="18"/>
      <c r="V16" s="18"/>
      <c r="W16" s="55"/>
      <c r="X16" s="18"/>
      <c r="Y16" s="18"/>
      <c r="Z16" s="18"/>
      <c r="AB16" s="18">
        <v>315</v>
      </c>
      <c r="AC16" s="19"/>
      <c r="AD16" s="19"/>
      <c r="AE16" s="19"/>
      <c r="AF16" s="19"/>
      <c r="AG16" s="19"/>
      <c r="AH16" s="18"/>
      <c r="AI16" s="18"/>
      <c r="AJ16" s="19"/>
      <c r="AK16" s="19"/>
      <c r="AL16" s="18"/>
      <c r="AM16" s="18"/>
      <c r="AN16" s="18"/>
      <c r="AO16" s="18"/>
      <c r="AP16" s="55"/>
      <c r="AQ16" s="18"/>
      <c r="AR16" s="18"/>
      <c r="AS16" s="18"/>
      <c r="AT16" s="9">
        <f t="shared" si="0"/>
        <v>0</v>
      </c>
    </row>
    <row r="17" spans="2:46" x14ac:dyDescent="0.25">
      <c r="B17" s="18">
        <v>110</v>
      </c>
      <c r="C17" s="18">
        <v>10</v>
      </c>
      <c r="D17" s="31"/>
      <c r="E17" s="18">
        <v>110</v>
      </c>
      <c r="F17" s="19"/>
      <c r="G17" s="9">
        <f t="shared" si="1"/>
        <v>0</v>
      </c>
      <c r="I17" s="18">
        <v>400</v>
      </c>
      <c r="J17" s="18">
        <v>20</v>
      </c>
      <c r="K17" s="18">
        <v>2</v>
      </c>
      <c r="L17" s="18">
        <v>2</v>
      </c>
      <c r="M17" s="18">
        <v>2</v>
      </c>
      <c r="N17" s="18">
        <v>2</v>
      </c>
      <c r="O17" s="18"/>
      <c r="P17" s="18"/>
      <c r="Q17" s="18">
        <v>2</v>
      </c>
      <c r="R17" s="18">
        <v>2</v>
      </c>
      <c r="S17" s="18"/>
      <c r="T17" s="18"/>
      <c r="U17" s="18"/>
      <c r="V17" s="18"/>
      <c r="W17" s="55"/>
      <c r="X17" s="18"/>
      <c r="Y17" s="18"/>
      <c r="Z17" s="18"/>
      <c r="AB17" s="18">
        <v>400</v>
      </c>
      <c r="AC17" s="19"/>
      <c r="AD17" s="19"/>
      <c r="AE17" s="19"/>
      <c r="AF17" s="19"/>
      <c r="AG17" s="19"/>
      <c r="AH17" s="18"/>
      <c r="AI17" s="18"/>
      <c r="AJ17" s="19"/>
      <c r="AK17" s="19"/>
      <c r="AL17" s="18"/>
      <c r="AM17" s="18"/>
      <c r="AN17" s="18"/>
      <c r="AO17" s="18"/>
      <c r="AP17" s="55"/>
      <c r="AQ17" s="18"/>
      <c r="AR17" s="18"/>
      <c r="AS17" s="18"/>
      <c r="AT17" s="9">
        <f t="shared" si="0"/>
        <v>0</v>
      </c>
    </row>
    <row r="18" spans="2:46" x14ac:dyDescent="0.25">
      <c r="B18" s="18">
        <v>160</v>
      </c>
      <c r="C18" s="18">
        <v>2</v>
      </c>
      <c r="D18" s="31"/>
      <c r="E18" s="18">
        <v>160</v>
      </c>
      <c r="F18" s="19"/>
      <c r="G18" s="9">
        <f t="shared" si="1"/>
        <v>0</v>
      </c>
      <c r="I18" s="18" t="s">
        <v>157</v>
      </c>
      <c r="J18" s="18"/>
      <c r="K18" s="18"/>
      <c r="L18" s="18"/>
      <c r="M18" s="18"/>
      <c r="N18" s="18"/>
      <c r="O18" s="18">
        <v>2</v>
      </c>
      <c r="P18" s="18"/>
      <c r="Q18" s="18"/>
      <c r="R18" s="18"/>
      <c r="S18" s="18"/>
      <c r="T18" s="18"/>
      <c r="U18" s="18"/>
      <c r="V18" s="18"/>
      <c r="W18" s="55"/>
      <c r="X18" s="18"/>
      <c r="Y18" s="18"/>
      <c r="Z18" s="18"/>
      <c r="AB18" s="18" t="s">
        <v>157</v>
      </c>
      <c r="AC18" s="18"/>
      <c r="AD18" s="18"/>
      <c r="AE18" s="18"/>
      <c r="AF18" s="18"/>
      <c r="AG18" s="18"/>
      <c r="AH18" s="19"/>
      <c r="AI18" s="18"/>
      <c r="AJ18" s="18"/>
      <c r="AK18" s="18"/>
      <c r="AL18" s="18"/>
      <c r="AM18" s="18"/>
      <c r="AN18" s="18"/>
      <c r="AO18" s="18"/>
      <c r="AP18" s="55"/>
      <c r="AQ18" s="18"/>
      <c r="AR18" s="18"/>
      <c r="AS18" s="18"/>
      <c r="AT18" s="9">
        <f t="shared" si="0"/>
        <v>0</v>
      </c>
    </row>
    <row r="19" spans="2:46" x14ac:dyDescent="0.25">
      <c r="B19" s="18">
        <v>315</v>
      </c>
      <c r="C19" s="18">
        <v>4</v>
      </c>
      <c r="D19" s="31"/>
      <c r="E19" s="18">
        <v>315</v>
      </c>
      <c r="F19" s="19"/>
      <c r="G19" s="9">
        <f t="shared" si="1"/>
        <v>0</v>
      </c>
      <c r="I19" s="18" t="s">
        <v>158</v>
      </c>
      <c r="J19" s="18"/>
      <c r="K19" s="18"/>
      <c r="L19" s="18"/>
      <c r="M19" s="18"/>
      <c r="N19" s="18"/>
      <c r="O19" s="18">
        <v>5</v>
      </c>
      <c r="P19" s="18"/>
      <c r="Q19" s="18"/>
      <c r="R19" s="18"/>
      <c r="S19" s="18"/>
      <c r="T19" s="18"/>
      <c r="U19" s="18"/>
      <c r="V19" s="18"/>
      <c r="W19" s="55"/>
      <c r="X19" s="18"/>
      <c r="Y19" s="18"/>
      <c r="Z19" s="18"/>
      <c r="AB19" s="18" t="s">
        <v>158</v>
      </c>
      <c r="AC19" s="18"/>
      <c r="AD19" s="18"/>
      <c r="AE19" s="18"/>
      <c r="AF19" s="18"/>
      <c r="AG19" s="18"/>
      <c r="AH19" s="19"/>
      <c r="AI19" s="18"/>
      <c r="AJ19" s="18"/>
      <c r="AK19" s="18"/>
      <c r="AL19" s="18"/>
      <c r="AM19" s="18"/>
      <c r="AN19" s="18"/>
      <c r="AO19" s="18"/>
      <c r="AP19" s="55"/>
      <c r="AQ19" s="18"/>
      <c r="AR19" s="18"/>
      <c r="AS19" s="18"/>
      <c r="AT19" s="9">
        <f t="shared" si="0"/>
        <v>0</v>
      </c>
    </row>
    <row r="20" spans="2:46" x14ac:dyDescent="0.25">
      <c r="B20" s="111"/>
      <c r="C20" s="113"/>
      <c r="D20" s="31"/>
      <c r="E20" s="111"/>
      <c r="F20" s="112"/>
      <c r="G20" s="113"/>
      <c r="I20" s="18" t="s">
        <v>159</v>
      </c>
      <c r="J20" s="18"/>
      <c r="K20" s="18"/>
      <c r="L20" s="18"/>
      <c r="M20" s="18"/>
      <c r="N20" s="18"/>
      <c r="O20" s="18">
        <v>5</v>
      </c>
      <c r="P20" s="18">
        <v>5</v>
      </c>
      <c r="Q20" s="18"/>
      <c r="R20" s="18"/>
      <c r="S20" s="18"/>
      <c r="T20" s="18"/>
      <c r="U20" s="18"/>
      <c r="V20" s="18"/>
      <c r="W20" s="55"/>
      <c r="X20" s="18"/>
      <c r="Y20" s="18"/>
      <c r="Z20" s="18"/>
      <c r="AB20" s="18" t="s">
        <v>159</v>
      </c>
      <c r="AC20" s="18"/>
      <c r="AD20" s="18"/>
      <c r="AE20" s="18"/>
      <c r="AF20" s="18"/>
      <c r="AG20" s="18"/>
      <c r="AH20" s="19"/>
      <c r="AI20" s="19"/>
      <c r="AJ20" s="18"/>
      <c r="AK20" s="18"/>
      <c r="AL20" s="18"/>
      <c r="AM20" s="18"/>
      <c r="AN20" s="18"/>
      <c r="AO20" s="18"/>
      <c r="AP20" s="55"/>
      <c r="AQ20" s="18"/>
      <c r="AR20" s="18"/>
      <c r="AS20" s="18"/>
      <c r="AT20" s="9">
        <f t="shared" si="0"/>
        <v>0</v>
      </c>
    </row>
    <row r="21" spans="2:46" s="54" customFormat="1" x14ac:dyDescent="0.25">
      <c r="B21" s="133" t="s">
        <v>160</v>
      </c>
      <c r="C21" s="133"/>
      <c r="D21" s="53"/>
      <c r="E21" s="120" t="s">
        <v>160</v>
      </c>
      <c r="F21" s="121"/>
      <c r="G21" s="122"/>
      <c r="I21" s="18" t="s">
        <v>161</v>
      </c>
      <c r="J21" s="18"/>
      <c r="K21" s="18"/>
      <c r="L21" s="18"/>
      <c r="M21" s="18"/>
      <c r="N21" s="18"/>
      <c r="O21" s="18">
        <v>5</v>
      </c>
      <c r="P21" s="18">
        <v>5</v>
      </c>
      <c r="Q21" s="18"/>
      <c r="R21" s="18"/>
      <c r="S21" s="18"/>
      <c r="T21" s="18"/>
      <c r="U21" s="18"/>
      <c r="V21" s="18"/>
      <c r="W21" s="55"/>
      <c r="X21" s="18"/>
      <c r="Y21" s="18"/>
      <c r="Z21" s="18"/>
      <c r="AB21" s="18" t="s">
        <v>161</v>
      </c>
      <c r="AC21" s="18"/>
      <c r="AD21" s="18"/>
      <c r="AE21" s="18"/>
      <c r="AF21" s="18"/>
      <c r="AG21" s="18"/>
      <c r="AH21" s="19"/>
      <c r="AI21" s="19"/>
      <c r="AJ21" s="18"/>
      <c r="AK21" s="18"/>
      <c r="AL21" s="18"/>
      <c r="AM21" s="18"/>
      <c r="AN21" s="18"/>
      <c r="AO21" s="18"/>
      <c r="AP21" s="55"/>
      <c r="AQ21" s="18"/>
      <c r="AR21" s="18"/>
      <c r="AS21" s="18"/>
      <c r="AT21" s="9">
        <f t="shared" si="0"/>
        <v>0</v>
      </c>
    </row>
    <row r="22" spans="2:46" ht="15" customHeight="1" x14ac:dyDescent="0.25">
      <c r="B22" s="101" t="s">
        <v>5</v>
      </c>
      <c r="C22" s="18" t="s">
        <v>86</v>
      </c>
      <c r="D22" s="31"/>
      <c r="E22" s="101" t="s">
        <v>5</v>
      </c>
      <c r="F22" s="111" t="s">
        <v>86</v>
      </c>
      <c r="G22" s="113"/>
      <c r="I22" s="18" t="s">
        <v>56</v>
      </c>
      <c r="J22" s="18"/>
      <c r="K22" s="18"/>
      <c r="L22" s="18"/>
      <c r="M22" s="18"/>
      <c r="N22" s="18"/>
      <c r="O22" s="18">
        <v>5</v>
      </c>
      <c r="P22" s="18"/>
      <c r="Q22" s="18"/>
      <c r="R22" s="18"/>
      <c r="S22" s="18"/>
      <c r="T22" s="18"/>
      <c r="U22" s="18"/>
      <c r="V22" s="18"/>
      <c r="W22" s="55"/>
      <c r="X22" s="18"/>
      <c r="Y22" s="18"/>
      <c r="Z22" s="18"/>
      <c r="AB22" s="18" t="s">
        <v>56</v>
      </c>
      <c r="AC22" s="18"/>
      <c r="AD22" s="18"/>
      <c r="AE22" s="18"/>
      <c r="AF22" s="18"/>
      <c r="AG22" s="18"/>
      <c r="AH22" s="19"/>
      <c r="AI22" s="18"/>
      <c r="AJ22" s="18"/>
      <c r="AK22" s="18"/>
      <c r="AL22" s="18"/>
      <c r="AM22" s="18"/>
      <c r="AN22" s="18"/>
      <c r="AO22" s="18"/>
      <c r="AP22" s="55"/>
      <c r="AQ22" s="18"/>
      <c r="AR22" s="18"/>
      <c r="AS22" s="18"/>
      <c r="AT22" s="9">
        <f t="shared" si="0"/>
        <v>0</v>
      </c>
    </row>
    <row r="23" spans="2:46" x14ac:dyDescent="0.25">
      <c r="B23" s="101"/>
      <c r="C23" s="11" t="s">
        <v>88</v>
      </c>
      <c r="D23" s="30"/>
      <c r="E23" s="101"/>
      <c r="F23" s="114" t="s">
        <v>88</v>
      </c>
      <c r="G23" s="116"/>
      <c r="I23" s="18" t="s">
        <v>62</v>
      </c>
      <c r="J23" s="18"/>
      <c r="K23" s="18"/>
      <c r="L23" s="18"/>
      <c r="M23" s="18"/>
      <c r="N23" s="18"/>
      <c r="O23" s="18">
        <v>5</v>
      </c>
      <c r="P23" s="18"/>
      <c r="Q23" s="18"/>
      <c r="R23" s="18"/>
      <c r="S23" s="18"/>
      <c r="T23" s="18"/>
      <c r="U23" s="18"/>
      <c r="V23" s="18"/>
      <c r="W23" s="55"/>
      <c r="X23" s="18"/>
      <c r="Y23" s="18"/>
      <c r="Z23" s="18"/>
      <c r="AB23" s="18" t="s">
        <v>62</v>
      </c>
      <c r="AC23" s="18"/>
      <c r="AD23" s="18"/>
      <c r="AE23" s="18"/>
      <c r="AF23" s="18"/>
      <c r="AG23" s="18"/>
      <c r="AH23" s="19"/>
      <c r="AI23" s="18"/>
      <c r="AJ23" s="18"/>
      <c r="AK23" s="18"/>
      <c r="AL23" s="18"/>
      <c r="AM23" s="18"/>
      <c r="AN23" s="18"/>
      <c r="AO23" s="18"/>
      <c r="AP23" s="55"/>
      <c r="AQ23" s="18"/>
      <c r="AR23" s="18"/>
      <c r="AS23" s="18"/>
      <c r="AT23" s="9">
        <f t="shared" si="0"/>
        <v>0</v>
      </c>
    </row>
    <row r="24" spans="2:46" x14ac:dyDescent="0.25">
      <c r="B24" s="18">
        <v>63</v>
      </c>
      <c r="C24" s="18">
        <v>4</v>
      </c>
      <c r="D24" s="31"/>
      <c r="E24" s="18">
        <v>63</v>
      </c>
      <c r="F24" s="19"/>
      <c r="G24" s="9">
        <f t="shared" si="1"/>
        <v>0</v>
      </c>
      <c r="I24" s="18" t="s">
        <v>63</v>
      </c>
      <c r="J24" s="18"/>
      <c r="K24" s="18"/>
      <c r="L24" s="18"/>
      <c r="M24" s="18"/>
      <c r="N24" s="18"/>
      <c r="O24" s="18">
        <v>5</v>
      </c>
      <c r="P24" s="18">
        <v>5</v>
      </c>
      <c r="Q24" s="18"/>
      <c r="R24" s="18"/>
      <c r="S24" s="18"/>
      <c r="T24" s="18"/>
      <c r="U24" s="18"/>
      <c r="V24" s="18"/>
      <c r="W24" s="55"/>
      <c r="X24" s="18"/>
      <c r="Y24" s="18"/>
      <c r="Z24" s="18"/>
      <c r="AB24" s="18" t="s">
        <v>63</v>
      </c>
      <c r="AC24" s="18"/>
      <c r="AD24" s="18"/>
      <c r="AE24" s="18"/>
      <c r="AF24" s="18"/>
      <c r="AG24" s="18"/>
      <c r="AH24" s="19"/>
      <c r="AI24" s="19"/>
      <c r="AJ24" s="18"/>
      <c r="AK24" s="18"/>
      <c r="AL24" s="18"/>
      <c r="AM24" s="18"/>
      <c r="AN24" s="18"/>
      <c r="AO24" s="18"/>
      <c r="AP24" s="55"/>
      <c r="AQ24" s="18"/>
      <c r="AR24" s="18"/>
      <c r="AS24" s="18"/>
      <c r="AT24" s="9">
        <f t="shared" si="0"/>
        <v>0</v>
      </c>
    </row>
    <row r="25" spans="2:46" x14ac:dyDescent="0.25">
      <c r="B25" s="18">
        <v>90</v>
      </c>
      <c r="C25" s="18">
        <v>4</v>
      </c>
      <c r="D25" s="31"/>
      <c r="E25" s="18">
        <v>90</v>
      </c>
      <c r="F25" s="19"/>
      <c r="G25" s="9">
        <f t="shared" si="1"/>
        <v>0</v>
      </c>
      <c r="I25" s="18" t="s">
        <v>162</v>
      </c>
      <c r="J25" s="18"/>
      <c r="K25" s="18"/>
      <c r="L25" s="18"/>
      <c r="M25" s="18"/>
      <c r="N25" s="18"/>
      <c r="O25" s="18">
        <v>5</v>
      </c>
      <c r="P25" s="18"/>
      <c r="Q25" s="18"/>
      <c r="R25" s="18"/>
      <c r="S25" s="18"/>
      <c r="T25" s="18"/>
      <c r="U25" s="18"/>
      <c r="V25" s="18"/>
      <c r="W25" s="55"/>
      <c r="X25" s="18"/>
      <c r="Y25" s="18"/>
      <c r="Z25" s="18"/>
      <c r="AB25" s="18" t="s">
        <v>162</v>
      </c>
      <c r="AC25" s="18"/>
      <c r="AD25" s="18"/>
      <c r="AE25" s="18"/>
      <c r="AF25" s="18"/>
      <c r="AG25" s="18"/>
      <c r="AH25" s="19"/>
      <c r="AI25" s="18"/>
      <c r="AJ25" s="18"/>
      <c r="AK25" s="18"/>
      <c r="AL25" s="18"/>
      <c r="AM25" s="18"/>
      <c r="AN25" s="18"/>
      <c r="AO25" s="18"/>
      <c r="AP25" s="55"/>
      <c r="AQ25" s="18"/>
      <c r="AR25" s="18"/>
      <c r="AS25" s="18"/>
      <c r="AT25" s="9">
        <f t="shared" si="0"/>
        <v>0</v>
      </c>
    </row>
    <row r="26" spans="2:46" x14ac:dyDescent="0.25">
      <c r="B26" s="18">
        <v>110</v>
      </c>
      <c r="C26" s="18">
        <v>4</v>
      </c>
      <c r="D26" s="31"/>
      <c r="E26" s="18">
        <v>110</v>
      </c>
      <c r="F26" s="19"/>
      <c r="G26" s="9">
        <f t="shared" si="1"/>
        <v>0</v>
      </c>
      <c r="I26" s="18" t="s">
        <v>163</v>
      </c>
      <c r="J26" s="18"/>
      <c r="K26" s="18"/>
      <c r="L26" s="18"/>
      <c r="M26" s="18"/>
      <c r="N26" s="18"/>
      <c r="O26" s="18">
        <v>5</v>
      </c>
      <c r="P26" s="18">
        <v>5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B26" s="18" t="s">
        <v>163</v>
      </c>
      <c r="AC26" s="18"/>
      <c r="AD26" s="18"/>
      <c r="AE26" s="18"/>
      <c r="AF26" s="18"/>
      <c r="AG26" s="18"/>
      <c r="AH26" s="19"/>
      <c r="AI26" s="19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9">
        <f t="shared" si="0"/>
        <v>0</v>
      </c>
    </row>
    <row r="27" spans="2:46" x14ac:dyDescent="0.25">
      <c r="B27" s="18">
        <v>160</v>
      </c>
      <c r="C27" s="18">
        <v>4</v>
      </c>
      <c r="D27" s="31"/>
      <c r="E27" s="18">
        <v>160</v>
      </c>
      <c r="F27" s="19"/>
      <c r="G27" s="9">
        <f t="shared" si="1"/>
        <v>0</v>
      </c>
      <c r="I27" s="18" t="s">
        <v>164</v>
      </c>
      <c r="J27" s="18"/>
      <c r="K27" s="18"/>
      <c r="L27" s="18"/>
      <c r="M27" s="18"/>
      <c r="N27" s="18"/>
      <c r="O27" s="18"/>
      <c r="P27" s="18"/>
      <c r="Q27" s="18"/>
      <c r="R27" s="18"/>
      <c r="S27" s="18">
        <v>5</v>
      </c>
      <c r="T27" s="18"/>
      <c r="U27" s="18"/>
      <c r="V27" s="18"/>
      <c r="W27" s="18"/>
      <c r="X27" s="18"/>
      <c r="Y27" s="18"/>
      <c r="Z27" s="18"/>
      <c r="AB27" s="18" t="s">
        <v>164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8"/>
      <c r="AN27" s="18"/>
      <c r="AO27" s="18"/>
      <c r="AP27" s="18"/>
      <c r="AQ27" s="18"/>
      <c r="AR27" s="18"/>
      <c r="AS27" s="18"/>
      <c r="AT27" s="9">
        <f t="shared" si="0"/>
        <v>0</v>
      </c>
    </row>
    <row r="28" spans="2:46" x14ac:dyDescent="0.25">
      <c r="B28" s="111"/>
      <c r="C28" s="113"/>
      <c r="D28" s="31"/>
      <c r="E28" s="111"/>
      <c r="F28" s="112"/>
      <c r="G28" s="113"/>
      <c r="I28" s="18" t="s">
        <v>165</v>
      </c>
      <c r="J28" s="18"/>
      <c r="K28" s="18"/>
      <c r="L28" s="18"/>
      <c r="M28" s="18"/>
      <c r="N28" s="18"/>
      <c r="O28" s="18"/>
      <c r="P28" s="18"/>
      <c r="Q28" s="18"/>
      <c r="R28" s="18"/>
      <c r="S28" s="18">
        <v>5</v>
      </c>
      <c r="T28" s="18"/>
      <c r="U28" s="18"/>
      <c r="V28" s="18"/>
      <c r="W28" s="18"/>
      <c r="X28" s="18"/>
      <c r="Y28" s="18"/>
      <c r="Z28" s="18"/>
      <c r="AB28" s="18" t="s">
        <v>165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8"/>
      <c r="AN28" s="18"/>
      <c r="AO28" s="18"/>
      <c r="AP28" s="18"/>
      <c r="AQ28" s="18"/>
      <c r="AR28" s="18"/>
      <c r="AS28" s="18"/>
      <c r="AT28" s="9">
        <f t="shared" si="0"/>
        <v>0</v>
      </c>
    </row>
    <row r="29" spans="2:46" s="54" customFormat="1" x14ac:dyDescent="0.25">
      <c r="B29" s="133" t="s">
        <v>166</v>
      </c>
      <c r="C29" s="133"/>
      <c r="D29" s="53"/>
      <c r="E29" s="120" t="s">
        <v>166</v>
      </c>
      <c r="F29" s="121"/>
      <c r="G29" s="122"/>
      <c r="I29" s="18" t="s">
        <v>167</v>
      </c>
      <c r="J29" s="18"/>
      <c r="K29" s="18"/>
      <c r="L29" s="18"/>
      <c r="M29" s="18"/>
      <c r="N29" s="18"/>
      <c r="O29" s="18"/>
      <c r="P29" s="18"/>
      <c r="Q29" s="18"/>
      <c r="R29" s="18"/>
      <c r="S29" s="18">
        <v>5</v>
      </c>
      <c r="T29" s="18"/>
      <c r="U29" s="18"/>
      <c r="V29" s="18"/>
      <c r="W29" s="18"/>
      <c r="X29" s="18"/>
      <c r="Y29" s="18"/>
      <c r="Z29" s="18"/>
      <c r="AB29" s="18" t="s">
        <v>167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8"/>
      <c r="AN29" s="18"/>
      <c r="AO29" s="18"/>
      <c r="AP29" s="18"/>
      <c r="AQ29" s="18"/>
      <c r="AR29" s="18"/>
      <c r="AS29" s="18"/>
      <c r="AT29" s="9">
        <f t="shared" si="0"/>
        <v>0</v>
      </c>
    </row>
    <row r="30" spans="2:46" ht="15" customHeight="1" x14ac:dyDescent="0.25">
      <c r="B30" s="101" t="s">
        <v>5</v>
      </c>
      <c r="C30" s="18" t="s">
        <v>86</v>
      </c>
      <c r="D30" s="31"/>
      <c r="E30" s="101" t="s">
        <v>5</v>
      </c>
      <c r="F30" s="111" t="s">
        <v>86</v>
      </c>
      <c r="G30" s="11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22"/>
    </row>
    <row r="31" spans="2:46" x14ac:dyDescent="0.25">
      <c r="B31" s="101"/>
      <c r="C31" s="11" t="s">
        <v>88</v>
      </c>
      <c r="D31" s="30"/>
      <c r="E31" s="101"/>
      <c r="F31" s="114" t="s">
        <v>88</v>
      </c>
      <c r="G31" s="11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22"/>
    </row>
    <row r="32" spans="2:46" x14ac:dyDescent="0.25">
      <c r="B32" s="18">
        <v>63</v>
      </c>
      <c r="C32" s="18">
        <v>4</v>
      </c>
      <c r="D32" s="31"/>
      <c r="E32" s="18">
        <v>63</v>
      </c>
      <c r="F32" s="19"/>
      <c r="G32" s="9">
        <f t="shared" si="1"/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22"/>
    </row>
    <row r="33" spans="2:46" ht="15" customHeight="1" x14ac:dyDescent="0.25">
      <c r="B33" s="18">
        <v>90</v>
      </c>
      <c r="C33" s="18">
        <v>10</v>
      </c>
      <c r="D33" s="31"/>
      <c r="E33" s="18">
        <v>90</v>
      </c>
      <c r="F33" s="19"/>
      <c r="G33" s="9">
        <f t="shared" si="1"/>
        <v>0</v>
      </c>
      <c r="I33" s="137" t="s">
        <v>6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B33" s="138" t="s">
        <v>6</v>
      </c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40"/>
    </row>
    <row r="34" spans="2:46" ht="85.5" x14ac:dyDescent="0.25">
      <c r="B34" s="18">
        <v>110</v>
      </c>
      <c r="C34" s="18">
        <v>10</v>
      </c>
      <c r="D34" s="31"/>
      <c r="E34" s="18">
        <v>110</v>
      </c>
      <c r="F34" s="19"/>
      <c r="G34" s="9">
        <f t="shared" si="1"/>
        <v>0</v>
      </c>
      <c r="I34" s="6" t="s">
        <v>12</v>
      </c>
      <c r="J34" s="6" t="s">
        <v>137</v>
      </c>
      <c r="K34" s="6" t="s">
        <v>138</v>
      </c>
      <c r="L34" s="6" t="s">
        <v>139</v>
      </c>
      <c r="M34" s="6" t="s">
        <v>140</v>
      </c>
      <c r="N34" s="6" t="s">
        <v>141</v>
      </c>
      <c r="O34" s="6" t="s">
        <v>142</v>
      </c>
      <c r="P34" s="6" t="s">
        <v>143</v>
      </c>
      <c r="Q34" s="6" t="s">
        <v>144</v>
      </c>
      <c r="R34" s="6" t="s">
        <v>145</v>
      </c>
      <c r="S34" s="6" t="s">
        <v>146</v>
      </c>
      <c r="T34" s="6" t="s">
        <v>147</v>
      </c>
      <c r="U34" s="6" t="s">
        <v>148</v>
      </c>
      <c r="V34" s="6" t="s">
        <v>149</v>
      </c>
      <c r="W34" s="6" t="s">
        <v>150</v>
      </c>
      <c r="X34" s="6" t="s">
        <v>151</v>
      </c>
      <c r="Y34" s="6" t="s">
        <v>152</v>
      </c>
      <c r="Z34" s="6" t="s">
        <v>153</v>
      </c>
      <c r="AB34" s="6" t="s">
        <v>12</v>
      </c>
      <c r="AC34" s="6" t="s">
        <v>137</v>
      </c>
      <c r="AD34" s="6" t="s">
        <v>138</v>
      </c>
      <c r="AE34" s="6" t="s">
        <v>139</v>
      </c>
      <c r="AF34" s="6" t="s">
        <v>140</v>
      </c>
      <c r="AG34" s="6" t="s">
        <v>141</v>
      </c>
      <c r="AH34" s="6" t="s">
        <v>142</v>
      </c>
      <c r="AI34" s="6" t="s">
        <v>143</v>
      </c>
      <c r="AJ34" s="6" t="s">
        <v>144</v>
      </c>
      <c r="AK34" s="6" t="s">
        <v>145</v>
      </c>
      <c r="AL34" s="6" t="s">
        <v>146</v>
      </c>
      <c r="AM34" s="6" t="s">
        <v>147</v>
      </c>
      <c r="AN34" s="6" t="s">
        <v>148</v>
      </c>
      <c r="AO34" s="6" t="s">
        <v>149</v>
      </c>
      <c r="AP34" s="6" t="s">
        <v>150</v>
      </c>
      <c r="AQ34" s="6" t="s">
        <v>151</v>
      </c>
      <c r="AR34" s="6" t="s">
        <v>152</v>
      </c>
      <c r="AS34" s="6" t="s">
        <v>153</v>
      </c>
      <c r="AT34" s="9"/>
    </row>
    <row r="35" spans="2:46" x14ac:dyDescent="0.25">
      <c r="B35" s="18">
        <v>160</v>
      </c>
      <c r="C35" s="18">
        <v>4</v>
      </c>
      <c r="D35" s="31"/>
      <c r="E35" s="18">
        <v>160</v>
      </c>
      <c r="F35" s="19"/>
      <c r="G35" s="9">
        <f t="shared" si="1"/>
        <v>0</v>
      </c>
      <c r="I35" s="56" t="s">
        <v>168</v>
      </c>
      <c r="J35" s="56"/>
      <c r="K35" s="56"/>
      <c r="L35" s="56"/>
      <c r="M35" s="56"/>
      <c r="N35" s="56"/>
      <c r="O35" s="56"/>
      <c r="P35" s="56"/>
      <c r="Q35" s="56"/>
      <c r="R35" s="56"/>
      <c r="S35" s="56">
        <v>5</v>
      </c>
      <c r="T35" s="56"/>
      <c r="U35" s="56"/>
      <c r="V35" s="56"/>
      <c r="W35" s="56"/>
      <c r="X35" s="56"/>
      <c r="Y35" s="56"/>
      <c r="Z35" s="56"/>
      <c r="AB35" s="18" t="s">
        <v>168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8"/>
      <c r="AN35" s="18"/>
      <c r="AO35" s="18"/>
      <c r="AP35" s="18"/>
      <c r="AQ35" s="18"/>
      <c r="AR35" s="18"/>
      <c r="AS35" s="18"/>
      <c r="AT35" s="9">
        <f t="shared" si="0"/>
        <v>0</v>
      </c>
    </row>
    <row r="36" spans="2:46" x14ac:dyDescent="0.25">
      <c r="B36" s="111"/>
      <c r="C36" s="113"/>
      <c r="D36" s="31"/>
      <c r="E36" s="111"/>
      <c r="F36" s="112"/>
      <c r="G36" s="113"/>
      <c r="I36" s="18" t="s">
        <v>169</v>
      </c>
      <c r="J36" s="18"/>
      <c r="K36" s="18"/>
      <c r="L36" s="18"/>
      <c r="M36" s="18"/>
      <c r="N36" s="18"/>
      <c r="O36" s="18"/>
      <c r="P36" s="18"/>
      <c r="Q36" s="18"/>
      <c r="R36" s="18"/>
      <c r="S36" s="18">
        <v>5</v>
      </c>
      <c r="T36" s="18"/>
      <c r="U36" s="18"/>
      <c r="V36" s="18"/>
      <c r="W36" s="18"/>
      <c r="X36" s="18"/>
      <c r="Y36" s="18">
        <v>3</v>
      </c>
      <c r="Z36" s="18">
        <v>3</v>
      </c>
      <c r="AB36" s="18" t="s">
        <v>169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8"/>
      <c r="AN36" s="18"/>
      <c r="AO36" s="18"/>
      <c r="AP36" s="18"/>
      <c r="AQ36" s="18"/>
      <c r="AR36" s="19"/>
      <c r="AS36" s="19"/>
      <c r="AT36" s="9">
        <f t="shared" si="0"/>
        <v>0</v>
      </c>
    </row>
    <row r="37" spans="2:46" s="54" customFormat="1" ht="21.75" customHeight="1" x14ac:dyDescent="0.25">
      <c r="B37" s="133" t="s">
        <v>170</v>
      </c>
      <c r="C37" s="133"/>
      <c r="D37" s="53"/>
      <c r="E37" s="120" t="s">
        <v>170</v>
      </c>
      <c r="F37" s="121"/>
      <c r="G37" s="122"/>
      <c r="I37" s="18" t="s">
        <v>171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>
        <v>5</v>
      </c>
      <c r="Z37" s="18">
        <v>3</v>
      </c>
      <c r="AB37" s="18" t="s">
        <v>171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19"/>
      <c r="AT37" s="9">
        <f t="shared" si="0"/>
        <v>0</v>
      </c>
    </row>
    <row r="38" spans="2:46" ht="15" customHeight="1" x14ac:dyDescent="0.25">
      <c r="B38" s="101" t="s">
        <v>5</v>
      </c>
      <c r="C38" s="18" t="s">
        <v>86</v>
      </c>
      <c r="D38" s="31"/>
      <c r="E38" s="101" t="s">
        <v>5</v>
      </c>
      <c r="F38" s="111" t="s">
        <v>86</v>
      </c>
      <c r="G38" s="113"/>
      <c r="I38" s="18" t="s">
        <v>172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>
        <v>5</v>
      </c>
      <c r="Z38" s="18">
        <v>3</v>
      </c>
      <c r="AB38" s="18" t="s">
        <v>172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19"/>
      <c r="AT38" s="9">
        <f t="shared" si="0"/>
        <v>0</v>
      </c>
    </row>
    <row r="39" spans="2:46" x14ac:dyDescent="0.25">
      <c r="B39" s="101"/>
      <c r="C39" s="11" t="s">
        <v>88</v>
      </c>
      <c r="D39" s="30"/>
      <c r="E39" s="101"/>
      <c r="F39" s="114" t="s">
        <v>88</v>
      </c>
      <c r="G39" s="116"/>
      <c r="I39" s="18" t="s">
        <v>173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>
        <v>5</v>
      </c>
      <c r="Z39" s="18">
        <v>3</v>
      </c>
      <c r="AB39" s="18" t="s">
        <v>173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19"/>
      <c r="AT39" s="9">
        <f t="shared" si="0"/>
        <v>0</v>
      </c>
    </row>
    <row r="40" spans="2:46" x14ac:dyDescent="0.25">
      <c r="B40" s="18">
        <v>63</v>
      </c>
      <c r="C40" s="18">
        <v>6</v>
      </c>
      <c r="D40" s="31"/>
      <c r="E40" s="18">
        <v>63</v>
      </c>
      <c r="F40" s="19"/>
      <c r="G40" s="9">
        <f t="shared" si="1"/>
        <v>0</v>
      </c>
      <c r="I40" s="18" t="s">
        <v>174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>
        <v>5</v>
      </c>
      <c r="Z40" s="18">
        <v>3</v>
      </c>
      <c r="AB40" s="18" t="s">
        <v>174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19"/>
      <c r="AT40" s="9">
        <f t="shared" si="0"/>
        <v>0</v>
      </c>
    </row>
    <row r="41" spans="2:46" x14ac:dyDescent="0.25">
      <c r="B41" s="18">
        <v>90</v>
      </c>
      <c r="C41" s="18">
        <v>10</v>
      </c>
      <c r="D41" s="31"/>
      <c r="E41" s="18">
        <v>90</v>
      </c>
      <c r="F41" s="19"/>
      <c r="G41" s="9">
        <f t="shared" si="1"/>
        <v>0</v>
      </c>
      <c r="I41" s="18" t="s">
        <v>175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>
        <v>5</v>
      </c>
      <c r="Z41" s="18">
        <v>3</v>
      </c>
      <c r="AB41" s="18" t="s">
        <v>175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19"/>
      <c r="AT41" s="9">
        <f t="shared" si="0"/>
        <v>0</v>
      </c>
    </row>
    <row r="42" spans="2:46" x14ac:dyDescent="0.25">
      <c r="B42" s="18">
        <v>110</v>
      </c>
      <c r="C42" s="18">
        <v>10</v>
      </c>
      <c r="D42" s="31"/>
      <c r="E42" s="18">
        <v>110</v>
      </c>
      <c r="F42" s="19"/>
      <c r="G42" s="9">
        <f t="shared" si="1"/>
        <v>0</v>
      </c>
      <c r="I42" s="18" t="s">
        <v>176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5</v>
      </c>
      <c r="Z42" s="18">
        <v>3</v>
      </c>
      <c r="AB42" s="18" t="s">
        <v>176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9"/>
      <c r="AS42" s="19"/>
      <c r="AT42" s="9">
        <f t="shared" si="0"/>
        <v>0</v>
      </c>
    </row>
    <row r="43" spans="2:46" x14ac:dyDescent="0.25">
      <c r="B43" s="18">
        <v>160</v>
      </c>
      <c r="C43" s="18">
        <v>5</v>
      </c>
      <c r="D43" s="31"/>
      <c r="E43" s="18">
        <v>160</v>
      </c>
      <c r="F43" s="19"/>
      <c r="G43" s="9">
        <f t="shared" si="1"/>
        <v>0</v>
      </c>
      <c r="I43" s="18" t="s">
        <v>177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>
        <v>3</v>
      </c>
      <c r="AB43" s="18" t="s">
        <v>177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/>
      <c r="AT43" s="9">
        <f t="shared" si="0"/>
        <v>0</v>
      </c>
    </row>
    <row r="44" spans="2:46" x14ac:dyDescent="0.25">
      <c r="B44" s="111"/>
      <c r="C44" s="113"/>
      <c r="D44" s="31"/>
      <c r="E44" s="111"/>
      <c r="F44" s="112"/>
      <c r="G44" s="113"/>
      <c r="I44" s="18" t="s">
        <v>178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>
        <v>3</v>
      </c>
      <c r="AB44" s="18" t="s">
        <v>178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9"/>
      <c r="AT44" s="9">
        <f t="shared" si="0"/>
        <v>0</v>
      </c>
    </row>
    <row r="45" spans="2:46" s="54" customFormat="1" x14ac:dyDescent="0.25">
      <c r="B45" s="133" t="s">
        <v>179</v>
      </c>
      <c r="C45" s="133"/>
      <c r="D45" s="53"/>
      <c r="E45" s="20" t="s">
        <v>179</v>
      </c>
      <c r="F45" s="20"/>
      <c r="G45" s="21"/>
      <c r="I45" s="18" t="s">
        <v>27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>
        <v>3</v>
      </c>
      <c r="AB45" s="18" t="s">
        <v>27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/>
      <c r="AT45" s="9">
        <f t="shared" si="0"/>
        <v>0</v>
      </c>
    </row>
    <row r="46" spans="2:46" ht="15" customHeight="1" x14ac:dyDescent="0.25">
      <c r="B46" s="101" t="s">
        <v>5</v>
      </c>
      <c r="C46" s="18" t="s">
        <v>86</v>
      </c>
      <c r="D46" s="31"/>
      <c r="E46" s="101" t="s">
        <v>5</v>
      </c>
      <c r="F46" s="111" t="s">
        <v>86</v>
      </c>
      <c r="G46" s="113"/>
      <c r="I46" s="18" t="s">
        <v>180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3</v>
      </c>
      <c r="Z46" s="18">
        <v>3</v>
      </c>
      <c r="AB46" s="18" t="s">
        <v>180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19"/>
      <c r="AT46" s="9">
        <f t="shared" si="0"/>
        <v>0</v>
      </c>
    </row>
    <row r="47" spans="2:46" x14ac:dyDescent="0.25">
      <c r="B47" s="101"/>
      <c r="C47" s="11" t="s">
        <v>88</v>
      </c>
      <c r="D47" s="30"/>
      <c r="E47" s="101"/>
      <c r="F47" s="114" t="s">
        <v>88</v>
      </c>
      <c r="G47" s="116"/>
      <c r="I47" s="18" t="s">
        <v>157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>
        <v>3</v>
      </c>
      <c r="AB47" s="18" t="s">
        <v>157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/>
      <c r="AT47" s="9">
        <f t="shared" si="0"/>
        <v>0</v>
      </c>
    </row>
    <row r="48" spans="2:46" x14ac:dyDescent="0.25">
      <c r="B48" s="18">
        <v>63</v>
      </c>
      <c r="C48" s="18">
        <v>6</v>
      </c>
      <c r="D48" s="31"/>
      <c r="E48" s="18">
        <v>63</v>
      </c>
      <c r="F48" s="19"/>
      <c r="G48" s="9">
        <f t="shared" si="1"/>
        <v>0</v>
      </c>
      <c r="I48" s="18" t="s">
        <v>171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>
        <v>3</v>
      </c>
      <c r="AB48" s="18" t="s">
        <v>171</v>
      </c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9"/>
      <c r="AT48" s="9">
        <f t="shared" si="0"/>
        <v>0</v>
      </c>
    </row>
    <row r="49" spans="2:46" x14ac:dyDescent="0.25">
      <c r="B49" s="18">
        <v>90</v>
      </c>
      <c r="C49" s="18">
        <v>10</v>
      </c>
      <c r="D49" s="31"/>
      <c r="E49" s="18">
        <v>90</v>
      </c>
      <c r="F49" s="19"/>
      <c r="G49" s="9">
        <f t="shared" si="1"/>
        <v>0</v>
      </c>
      <c r="I49" s="18" t="s">
        <v>173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3</v>
      </c>
      <c r="Z49" s="18">
        <v>3</v>
      </c>
      <c r="AB49" s="18" t="s">
        <v>173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9"/>
      <c r="AS49" s="19"/>
      <c r="AT49" s="9">
        <f t="shared" si="0"/>
        <v>0</v>
      </c>
    </row>
    <row r="50" spans="2:46" x14ac:dyDescent="0.25">
      <c r="B50" s="18">
        <v>110</v>
      </c>
      <c r="C50" s="18">
        <v>10</v>
      </c>
      <c r="D50" s="31"/>
      <c r="E50" s="18">
        <v>110</v>
      </c>
      <c r="F50" s="19"/>
      <c r="G50" s="9">
        <f t="shared" si="1"/>
        <v>0</v>
      </c>
      <c r="I50" s="14">
        <v>125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>
        <v>3</v>
      </c>
      <c r="U50" s="18"/>
      <c r="V50" s="18"/>
      <c r="W50" s="18"/>
      <c r="X50" s="18"/>
      <c r="Y50" s="18"/>
      <c r="Z50" s="18"/>
      <c r="AB50" s="14">
        <v>125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"/>
      <c r="AN50" s="18"/>
      <c r="AO50" s="18"/>
      <c r="AP50" s="18"/>
      <c r="AQ50" s="18"/>
      <c r="AR50" s="18"/>
      <c r="AS50" s="18"/>
      <c r="AT50" s="9">
        <f t="shared" si="0"/>
        <v>0</v>
      </c>
    </row>
    <row r="51" spans="2:46" x14ac:dyDescent="0.25">
      <c r="B51" s="18">
        <v>160</v>
      </c>
      <c r="C51" s="18">
        <v>5</v>
      </c>
      <c r="E51" s="18">
        <v>160</v>
      </c>
      <c r="F51" s="19"/>
      <c r="G51" s="9">
        <f t="shared" si="1"/>
        <v>0</v>
      </c>
      <c r="I51" s="14">
        <v>175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>
        <v>3</v>
      </c>
      <c r="U51" s="18"/>
      <c r="V51" s="18"/>
      <c r="W51" s="18"/>
      <c r="X51" s="18"/>
      <c r="Y51" s="18"/>
      <c r="Z51" s="18"/>
      <c r="AB51" s="14">
        <v>175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"/>
      <c r="AN51" s="18"/>
      <c r="AO51" s="18"/>
      <c r="AP51" s="18"/>
      <c r="AQ51" s="18"/>
      <c r="AR51" s="18"/>
      <c r="AS51" s="18"/>
      <c r="AT51" s="9">
        <f t="shared" si="0"/>
        <v>0</v>
      </c>
    </row>
    <row r="52" spans="2:46" ht="18.75" x14ac:dyDescent="0.3">
      <c r="E52" s="9"/>
      <c r="F52" s="46" t="s">
        <v>51</v>
      </c>
      <c r="G52" s="46">
        <f>SUM(G9:G51)</f>
        <v>0</v>
      </c>
      <c r="I52" s="14">
        <v>165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>
        <v>3</v>
      </c>
      <c r="U52" s="55"/>
      <c r="V52" s="55"/>
      <c r="W52" s="18"/>
      <c r="X52" s="18"/>
      <c r="Y52" s="18"/>
      <c r="Z52" s="18"/>
      <c r="AB52" s="14">
        <v>165</v>
      </c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N52" s="55"/>
      <c r="AO52" s="55"/>
      <c r="AP52" s="18"/>
      <c r="AQ52" s="18"/>
      <c r="AR52" s="18"/>
      <c r="AS52" s="18"/>
      <c r="AT52" s="9">
        <f t="shared" si="0"/>
        <v>0</v>
      </c>
    </row>
    <row r="53" spans="2:46" x14ac:dyDescent="0.25">
      <c r="I53" s="14">
        <v>215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>
        <v>3</v>
      </c>
      <c r="U53" s="18"/>
      <c r="V53" s="18"/>
      <c r="W53" s="18"/>
      <c r="X53" s="18"/>
      <c r="Y53" s="18"/>
      <c r="Z53" s="18"/>
      <c r="AB53" s="14">
        <v>215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9"/>
      <c r="AN53" s="18"/>
      <c r="AO53" s="18"/>
      <c r="AP53" s="18"/>
      <c r="AQ53" s="18"/>
      <c r="AR53" s="18"/>
      <c r="AS53" s="18"/>
      <c r="AT53" s="9">
        <f t="shared" si="0"/>
        <v>0</v>
      </c>
    </row>
    <row r="54" spans="2:46" x14ac:dyDescent="0.25">
      <c r="I54" s="14">
        <v>225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>
        <v>3</v>
      </c>
      <c r="U54" s="18"/>
      <c r="V54" s="18"/>
      <c r="W54" s="18"/>
      <c r="X54" s="18"/>
      <c r="Y54" s="18"/>
      <c r="Z54" s="18"/>
      <c r="AB54" s="14">
        <v>225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9"/>
      <c r="AN54" s="18"/>
      <c r="AO54" s="18"/>
      <c r="AP54" s="18"/>
      <c r="AQ54" s="18"/>
      <c r="AR54" s="18"/>
      <c r="AS54" s="18"/>
      <c r="AT54" s="9">
        <f t="shared" si="0"/>
        <v>0</v>
      </c>
    </row>
    <row r="55" spans="2:46" x14ac:dyDescent="0.25">
      <c r="I55" s="14">
        <v>275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>
        <v>3</v>
      </c>
      <c r="U55" s="18"/>
      <c r="V55" s="18"/>
      <c r="W55" s="18"/>
      <c r="X55" s="18"/>
      <c r="Y55" s="18"/>
      <c r="Z55" s="18"/>
      <c r="AB55" s="14">
        <v>275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9"/>
      <c r="AN55" s="18"/>
      <c r="AO55" s="18"/>
      <c r="AP55" s="18"/>
      <c r="AQ55" s="18"/>
      <c r="AR55" s="18"/>
      <c r="AS55" s="18"/>
      <c r="AT55" s="9">
        <f t="shared" si="0"/>
        <v>0</v>
      </c>
    </row>
    <row r="56" spans="2:46" ht="18.75" x14ac:dyDescent="0.3">
      <c r="AB56" s="106" t="s">
        <v>51</v>
      </c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8"/>
      <c r="AT56" s="46">
        <f>SUM(AT8:AT55)</f>
        <v>0</v>
      </c>
    </row>
  </sheetData>
  <mergeCells count="52">
    <mergeCell ref="B2:AT2"/>
    <mergeCell ref="B45:C45"/>
    <mergeCell ref="B46:B47"/>
    <mergeCell ref="E46:E47"/>
    <mergeCell ref="F46:G46"/>
    <mergeCell ref="F47:G47"/>
    <mergeCell ref="I33:Z33"/>
    <mergeCell ref="AB33:AT33"/>
    <mergeCell ref="B36:C36"/>
    <mergeCell ref="E36:G36"/>
    <mergeCell ref="B37:C37"/>
    <mergeCell ref="E37:G37"/>
    <mergeCell ref="B28:C28"/>
    <mergeCell ref="E28:G28"/>
    <mergeCell ref="B29:C29"/>
    <mergeCell ref="E29:G29"/>
    <mergeCell ref="AB56:AS56"/>
    <mergeCell ref="B38:B39"/>
    <mergeCell ref="E38:E39"/>
    <mergeCell ref="F38:G38"/>
    <mergeCell ref="F39:G39"/>
    <mergeCell ref="B44:C44"/>
    <mergeCell ref="E44:G44"/>
    <mergeCell ref="B13:B14"/>
    <mergeCell ref="E13:E14"/>
    <mergeCell ref="F13:G13"/>
    <mergeCell ref="F14:G14"/>
    <mergeCell ref="B30:B31"/>
    <mergeCell ref="E30:E31"/>
    <mergeCell ref="F30:G30"/>
    <mergeCell ref="F31:G31"/>
    <mergeCell ref="B20:C20"/>
    <mergeCell ref="E20:G20"/>
    <mergeCell ref="B21:C21"/>
    <mergeCell ref="E21:G21"/>
    <mergeCell ref="B22:B23"/>
    <mergeCell ref="E22:E23"/>
    <mergeCell ref="F22:G22"/>
    <mergeCell ref="F23:G23"/>
    <mergeCell ref="I6:Z6"/>
    <mergeCell ref="AB6:AT6"/>
    <mergeCell ref="B11:C11"/>
    <mergeCell ref="E11:G11"/>
    <mergeCell ref="B12:C12"/>
    <mergeCell ref="E12:G12"/>
    <mergeCell ref="B7:B8"/>
    <mergeCell ref="E7:E8"/>
    <mergeCell ref="F7:G7"/>
    <mergeCell ref="F8:G8"/>
    <mergeCell ref="D4:F4"/>
    <mergeCell ref="B6:C6"/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3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3.42578125" style="57" customWidth="1"/>
    <col min="2" max="29" width="10.28515625" style="57" customWidth="1"/>
    <col min="30" max="16384" width="9.140625" style="57"/>
  </cols>
  <sheetData>
    <row r="2" spans="2:29" ht="18.75" x14ac:dyDescent="0.25">
      <c r="B2" s="145" t="s">
        <v>359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2:29" ht="15.75" thickBot="1" x14ac:dyDescent="0.3"/>
    <row r="4" spans="2:29" ht="15.75" thickBot="1" x14ac:dyDescent="0.3">
      <c r="B4" s="38" t="s">
        <v>0</v>
      </c>
      <c r="C4" s="39"/>
      <c r="D4" s="102">
        <f>AC23</f>
        <v>0</v>
      </c>
      <c r="E4" s="102"/>
      <c r="F4" s="103"/>
    </row>
    <row r="6" spans="2:29" ht="18.75" x14ac:dyDescent="0.25">
      <c r="B6" s="104" t="s">
        <v>181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P6" s="104" t="s">
        <v>182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2:29" x14ac:dyDescent="0.25">
      <c r="B7" s="148" t="s">
        <v>183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P7" s="148" t="s">
        <v>183</v>
      </c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50"/>
    </row>
    <row r="8" spans="2:29" x14ac:dyDescent="0.25">
      <c r="B8" s="151" t="s">
        <v>5</v>
      </c>
      <c r="C8" s="142" t="s">
        <v>184</v>
      </c>
      <c r="D8" s="142"/>
      <c r="E8" s="143"/>
      <c r="F8" s="141" t="s">
        <v>185</v>
      </c>
      <c r="G8" s="142"/>
      <c r="H8" s="142"/>
      <c r="I8" s="142"/>
      <c r="J8" s="142"/>
      <c r="K8" s="142"/>
      <c r="L8" s="142"/>
      <c r="M8" s="142"/>
      <c r="N8" s="143"/>
      <c r="P8" s="151" t="s">
        <v>5</v>
      </c>
      <c r="Q8" s="152" t="s">
        <v>184</v>
      </c>
      <c r="R8" s="152"/>
      <c r="S8" s="152"/>
      <c r="T8" s="141" t="s">
        <v>185</v>
      </c>
      <c r="U8" s="142"/>
      <c r="V8" s="142"/>
      <c r="W8" s="142"/>
      <c r="X8" s="142"/>
      <c r="Y8" s="142"/>
      <c r="Z8" s="142"/>
      <c r="AA8" s="142"/>
      <c r="AB8" s="142"/>
      <c r="AC8" s="143"/>
    </row>
    <row r="9" spans="2:29" ht="128.25" x14ac:dyDescent="0.25">
      <c r="B9" s="151"/>
      <c r="C9" s="58" t="s">
        <v>186</v>
      </c>
      <c r="D9" s="5" t="s">
        <v>187</v>
      </c>
      <c r="E9" s="5" t="s">
        <v>188</v>
      </c>
      <c r="F9" s="6" t="s">
        <v>189</v>
      </c>
      <c r="G9" s="5" t="s">
        <v>190</v>
      </c>
      <c r="H9" s="5" t="s">
        <v>191</v>
      </c>
      <c r="I9" s="5" t="s">
        <v>192</v>
      </c>
      <c r="J9" s="5" t="s">
        <v>193</v>
      </c>
      <c r="K9" s="5" t="s">
        <v>194</v>
      </c>
      <c r="L9" s="5" t="s">
        <v>195</v>
      </c>
      <c r="M9" s="5" t="s">
        <v>196</v>
      </c>
      <c r="N9" s="5" t="s">
        <v>197</v>
      </c>
      <c r="P9" s="151"/>
      <c r="Q9" s="5" t="s">
        <v>186</v>
      </c>
      <c r="R9" s="5" t="s">
        <v>187</v>
      </c>
      <c r="S9" s="5" t="s">
        <v>188</v>
      </c>
      <c r="T9" s="6" t="s">
        <v>189</v>
      </c>
      <c r="U9" s="5" t="s">
        <v>190</v>
      </c>
      <c r="V9" s="5" t="s">
        <v>191</v>
      </c>
      <c r="W9" s="5" t="s">
        <v>192</v>
      </c>
      <c r="X9" s="5" t="s">
        <v>193</v>
      </c>
      <c r="Y9" s="5" t="s">
        <v>194</v>
      </c>
      <c r="Z9" s="5" t="s">
        <v>195</v>
      </c>
      <c r="AA9" s="5" t="s">
        <v>196</v>
      </c>
      <c r="AB9" s="5" t="s">
        <v>197</v>
      </c>
      <c r="AC9" s="59"/>
    </row>
    <row r="10" spans="2:29" x14ac:dyDescent="0.25">
      <c r="B10" s="12" t="s">
        <v>198</v>
      </c>
      <c r="C10" s="18">
        <v>10</v>
      </c>
      <c r="D10" s="18">
        <v>10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12" t="s">
        <v>198</v>
      </c>
      <c r="Q10" s="19"/>
      <c r="R10" s="19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59">
        <f>C10*Q10+D10*R10+E10*S10+F10*T10+G10*U10+H10*V10+I10*W10+J10*X10+K10*Y10+M10*AA10+N10*AB10</f>
        <v>0</v>
      </c>
    </row>
    <row r="11" spans="2:29" x14ac:dyDescent="0.25">
      <c r="B11" s="12" t="s">
        <v>199</v>
      </c>
      <c r="C11" s="18">
        <v>60</v>
      </c>
      <c r="D11" s="18">
        <v>15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12" t="s">
        <v>199</v>
      </c>
      <c r="Q11" s="19"/>
      <c r="R11" s="19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59">
        <f t="shared" ref="AC11:AC22" si="0">C11*Q11+D11*R11+E11*S11+F11*T11+G11*U11+H11*V11+I11*W11+J11*X11+K11*Y11+M11*AA11+N11*AB11</f>
        <v>0</v>
      </c>
    </row>
    <row r="12" spans="2:29" x14ac:dyDescent="0.25">
      <c r="B12" s="12" t="s">
        <v>200</v>
      </c>
      <c r="C12" s="18">
        <v>100</v>
      </c>
      <c r="D12" s="18">
        <v>20</v>
      </c>
      <c r="E12" s="18">
        <v>15</v>
      </c>
      <c r="F12" s="18"/>
      <c r="G12" s="18"/>
      <c r="H12" s="18"/>
      <c r="I12" s="18"/>
      <c r="J12" s="18"/>
      <c r="K12" s="18"/>
      <c r="L12" s="18"/>
      <c r="M12" s="18"/>
      <c r="N12" s="18"/>
      <c r="P12" s="12" t="s">
        <v>200</v>
      </c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59">
        <f t="shared" si="0"/>
        <v>0</v>
      </c>
    </row>
    <row r="13" spans="2:29" x14ac:dyDescent="0.25">
      <c r="B13" s="12" t="s">
        <v>201</v>
      </c>
      <c r="C13" s="18">
        <v>50</v>
      </c>
      <c r="D13" s="18">
        <v>30</v>
      </c>
      <c r="E13" s="18">
        <v>20</v>
      </c>
      <c r="F13" s="18">
        <v>20</v>
      </c>
      <c r="G13" s="18"/>
      <c r="H13" s="18"/>
      <c r="I13" s="18"/>
      <c r="J13" s="18"/>
      <c r="K13" s="18"/>
      <c r="L13" s="18"/>
      <c r="M13" s="18"/>
      <c r="N13" s="18"/>
      <c r="P13" s="12" t="s">
        <v>201</v>
      </c>
      <c r="Q13" s="19"/>
      <c r="R13" s="19"/>
      <c r="S13" s="19"/>
      <c r="T13" s="19"/>
      <c r="U13" s="18"/>
      <c r="V13" s="18"/>
      <c r="W13" s="18"/>
      <c r="X13" s="18"/>
      <c r="Y13" s="18"/>
      <c r="Z13" s="18"/>
      <c r="AA13" s="18"/>
      <c r="AB13" s="18"/>
      <c r="AC13" s="59">
        <f t="shared" si="0"/>
        <v>0</v>
      </c>
    </row>
    <row r="14" spans="2:29" x14ac:dyDescent="0.25">
      <c r="B14" s="12" t="s">
        <v>202</v>
      </c>
      <c r="C14" s="18">
        <v>15</v>
      </c>
      <c r="D14" s="18">
        <v>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P14" s="12" t="s">
        <v>202</v>
      </c>
      <c r="Q14" s="19"/>
      <c r="R14" s="1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59">
        <f t="shared" si="0"/>
        <v>0</v>
      </c>
    </row>
    <row r="15" spans="2:29" x14ac:dyDescent="0.25">
      <c r="B15" s="12" t="s">
        <v>203</v>
      </c>
      <c r="C15" s="18">
        <v>15</v>
      </c>
      <c r="D15" s="18">
        <v>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P15" s="12" t="s">
        <v>203</v>
      </c>
      <c r="Q15" s="19"/>
      <c r="R15" s="1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59">
        <f t="shared" si="0"/>
        <v>0</v>
      </c>
    </row>
    <row r="16" spans="2:29" x14ac:dyDescent="0.25">
      <c r="B16" s="12" t="s">
        <v>131</v>
      </c>
      <c r="C16" s="18">
        <v>10</v>
      </c>
      <c r="D16" s="18">
        <v>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P16" s="12" t="s">
        <v>131</v>
      </c>
      <c r="Q16" s="19"/>
      <c r="R16" s="1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59">
        <f t="shared" si="0"/>
        <v>0</v>
      </c>
    </row>
    <row r="17" spans="2:29" x14ac:dyDescent="0.25">
      <c r="B17" s="12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v>200</v>
      </c>
      <c r="M17" s="18"/>
      <c r="N17" s="18"/>
      <c r="P17" s="12">
        <v>25</v>
      </c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8"/>
      <c r="AB17" s="18"/>
      <c r="AC17" s="59">
        <f t="shared" si="0"/>
        <v>0</v>
      </c>
    </row>
    <row r="18" spans="2:29" x14ac:dyDescent="0.25">
      <c r="B18" s="12" t="s">
        <v>204</v>
      </c>
      <c r="C18" s="18"/>
      <c r="D18" s="18"/>
      <c r="E18" s="18"/>
      <c r="F18" s="18">
        <v>30</v>
      </c>
      <c r="G18" s="18">
        <v>30</v>
      </c>
      <c r="H18" s="18"/>
      <c r="I18" s="18">
        <v>30</v>
      </c>
      <c r="J18" s="18">
        <v>30</v>
      </c>
      <c r="K18" s="18">
        <v>30</v>
      </c>
      <c r="L18" s="18"/>
      <c r="M18" s="18">
        <v>20</v>
      </c>
      <c r="N18" s="18">
        <v>20</v>
      </c>
      <c r="P18" s="12" t="s">
        <v>204</v>
      </c>
      <c r="Q18" s="18"/>
      <c r="R18" s="18"/>
      <c r="S18" s="18"/>
      <c r="T18" s="19"/>
      <c r="U18" s="19"/>
      <c r="V18" s="18"/>
      <c r="W18" s="19"/>
      <c r="X18" s="19"/>
      <c r="Y18" s="19"/>
      <c r="Z18" s="18"/>
      <c r="AA18" s="19"/>
      <c r="AB18" s="19"/>
      <c r="AC18" s="59">
        <f t="shared" si="0"/>
        <v>0</v>
      </c>
    </row>
    <row r="19" spans="2:29" x14ac:dyDescent="0.25">
      <c r="B19" s="12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v>150</v>
      </c>
      <c r="M19" s="18"/>
      <c r="N19" s="18"/>
      <c r="P19" s="12">
        <v>32</v>
      </c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8"/>
      <c r="AB19" s="18"/>
      <c r="AC19" s="59">
        <f t="shared" si="0"/>
        <v>0</v>
      </c>
    </row>
    <row r="20" spans="2:29" x14ac:dyDescent="0.25">
      <c r="B20" s="12" t="s">
        <v>205</v>
      </c>
      <c r="C20" s="18"/>
      <c r="D20" s="18"/>
      <c r="E20" s="18"/>
      <c r="F20" s="18">
        <v>30</v>
      </c>
      <c r="G20" s="18">
        <v>150</v>
      </c>
      <c r="H20" s="18"/>
      <c r="I20" s="18">
        <v>200</v>
      </c>
      <c r="J20" s="18">
        <v>100</v>
      </c>
      <c r="K20" s="18">
        <v>250</v>
      </c>
      <c r="L20" s="18"/>
      <c r="M20" s="18">
        <v>100</v>
      </c>
      <c r="N20" s="18">
        <v>80</v>
      </c>
      <c r="P20" s="12" t="s">
        <v>205</v>
      </c>
      <c r="Q20" s="18"/>
      <c r="R20" s="18"/>
      <c r="S20" s="18"/>
      <c r="T20" s="19"/>
      <c r="U20" s="19"/>
      <c r="V20" s="18"/>
      <c r="W20" s="19"/>
      <c r="X20" s="19"/>
      <c r="Y20" s="19"/>
      <c r="Z20" s="18"/>
      <c r="AA20" s="19"/>
      <c r="AB20" s="19"/>
      <c r="AC20" s="59">
        <f t="shared" si="0"/>
        <v>0</v>
      </c>
    </row>
    <row r="21" spans="2:29" x14ac:dyDescent="0.25">
      <c r="B21" s="12" t="s">
        <v>206</v>
      </c>
      <c r="C21" s="18"/>
      <c r="D21" s="18"/>
      <c r="E21" s="18"/>
      <c r="F21" s="18"/>
      <c r="G21" s="18"/>
      <c r="H21" s="18"/>
      <c r="I21" s="18">
        <v>15</v>
      </c>
      <c r="J21" s="18">
        <v>30</v>
      </c>
      <c r="K21" s="18">
        <v>50</v>
      </c>
      <c r="L21" s="18"/>
      <c r="M21" s="18"/>
      <c r="N21" s="18"/>
      <c r="P21" s="12" t="s">
        <v>206</v>
      </c>
      <c r="Q21" s="18"/>
      <c r="R21" s="18"/>
      <c r="S21" s="18"/>
      <c r="T21" s="18"/>
      <c r="U21" s="18"/>
      <c r="V21" s="18"/>
      <c r="W21" s="19"/>
      <c r="X21" s="19"/>
      <c r="Y21" s="19"/>
      <c r="Z21" s="18"/>
      <c r="AA21" s="18"/>
      <c r="AB21" s="18"/>
      <c r="AC21" s="59">
        <f t="shared" si="0"/>
        <v>0</v>
      </c>
    </row>
    <row r="22" spans="2:29" x14ac:dyDescent="0.25">
      <c r="B22" s="12" t="s">
        <v>207</v>
      </c>
      <c r="C22" s="18"/>
      <c r="D22" s="18"/>
      <c r="E22" s="18"/>
      <c r="F22" s="18">
        <v>20</v>
      </c>
      <c r="G22" s="18"/>
      <c r="H22" s="18">
        <v>25</v>
      </c>
      <c r="I22" s="18"/>
      <c r="J22" s="18"/>
      <c r="K22" s="18"/>
      <c r="L22" s="18"/>
      <c r="M22" s="18"/>
      <c r="N22" s="18"/>
      <c r="P22" s="12" t="s">
        <v>207</v>
      </c>
      <c r="Q22" s="18"/>
      <c r="R22" s="18"/>
      <c r="S22" s="18"/>
      <c r="T22" s="19"/>
      <c r="U22" s="18"/>
      <c r="V22" s="19"/>
      <c r="W22" s="18"/>
      <c r="X22" s="18"/>
      <c r="Y22" s="18"/>
      <c r="Z22" s="18"/>
      <c r="AA22" s="18"/>
      <c r="AB22" s="18"/>
      <c r="AC22" s="59">
        <f t="shared" si="0"/>
        <v>0</v>
      </c>
    </row>
    <row r="23" spans="2:29" ht="18.75" x14ac:dyDescent="0.3">
      <c r="P23" s="144" t="s">
        <v>51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46">
        <f>SUM(AC10:AC22)</f>
        <v>0</v>
      </c>
    </row>
  </sheetData>
  <mergeCells count="13">
    <mergeCell ref="T8:AC8"/>
    <mergeCell ref="P23:AB23"/>
    <mergeCell ref="B2:AC2"/>
    <mergeCell ref="D4:F4"/>
    <mergeCell ref="B6:N6"/>
    <mergeCell ref="P6:AC6"/>
    <mergeCell ref="B7:N7"/>
    <mergeCell ref="P7:AC7"/>
    <mergeCell ref="B8:B9"/>
    <mergeCell ref="C8:E8"/>
    <mergeCell ref="F8:N8"/>
    <mergeCell ref="P8:P9"/>
    <mergeCell ref="Q8:S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8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2.85546875" style="50" customWidth="1"/>
    <col min="2" max="12" width="8.85546875" style="50" customWidth="1"/>
    <col min="13" max="13" width="11.42578125" style="50" customWidth="1"/>
    <col min="14" max="24" width="8.85546875" style="50" customWidth="1"/>
    <col min="25" max="16384" width="9.140625" style="50"/>
  </cols>
  <sheetData>
    <row r="2" spans="2:25" ht="18.75" x14ac:dyDescent="0.3">
      <c r="B2" s="134" t="s">
        <v>360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2:25" ht="15.75" thickBot="1" x14ac:dyDescent="0.3"/>
    <row r="4" spans="2:25" ht="15.75" thickBot="1" x14ac:dyDescent="0.3">
      <c r="B4" s="38" t="s">
        <v>0</v>
      </c>
      <c r="C4" s="39"/>
      <c r="D4" s="102">
        <f>Y38</f>
        <v>0</v>
      </c>
      <c r="E4" s="102"/>
      <c r="F4" s="103"/>
    </row>
    <row r="6" spans="2:25" ht="18.75" x14ac:dyDescent="0.25">
      <c r="B6" s="110" t="s">
        <v>208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N6" s="110" t="s">
        <v>209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2:25" ht="15.75" x14ac:dyDescent="0.25">
      <c r="B7" s="153" t="s">
        <v>183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N7" s="153" t="s">
        <v>183</v>
      </c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2:25" ht="63.75" x14ac:dyDescent="0.25">
      <c r="B8" s="60" t="s">
        <v>5</v>
      </c>
      <c r="C8" s="61" t="s">
        <v>210</v>
      </c>
      <c r="D8" s="61" t="s">
        <v>211</v>
      </c>
      <c r="E8" s="61" t="s">
        <v>212</v>
      </c>
      <c r="F8" s="61" t="s">
        <v>213</v>
      </c>
      <c r="G8" s="61" t="s">
        <v>214</v>
      </c>
      <c r="H8" s="61" t="s">
        <v>215</v>
      </c>
      <c r="I8" s="61" t="s">
        <v>216</v>
      </c>
      <c r="J8" s="61" t="s">
        <v>217</v>
      </c>
      <c r="K8" s="61" t="s">
        <v>218</v>
      </c>
      <c r="L8" s="61" t="s">
        <v>219</v>
      </c>
      <c r="N8" s="60" t="s">
        <v>5</v>
      </c>
      <c r="O8" s="61" t="s">
        <v>210</v>
      </c>
      <c r="P8" s="61" t="s">
        <v>211</v>
      </c>
      <c r="Q8" s="61" t="s">
        <v>212</v>
      </c>
      <c r="R8" s="61" t="s">
        <v>213</v>
      </c>
      <c r="S8" s="61" t="s">
        <v>214</v>
      </c>
      <c r="T8" s="61" t="s">
        <v>215</v>
      </c>
      <c r="U8" s="61" t="s">
        <v>216</v>
      </c>
      <c r="V8" s="61" t="s">
        <v>217</v>
      </c>
      <c r="W8" s="61" t="s">
        <v>218</v>
      </c>
      <c r="X8" s="61" t="s">
        <v>219</v>
      </c>
      <c r="Y8" s="48"/>
    </row>
    <row r="9" spans="2:25" x14ac:dyDescent="0.25">
      <c r="B9" s="62" t="s">
        <v>220</v>
      </c>
      <c r="C9" s="48">
        <v>200</v>
      </c>
      <c r="D9" s="48">
        <v>300</v>
      </c>
      <c r="E9" s="48"/>
      <c r="F9" s="48"/>
      <c r="G9" s="48"/>
      <c r="H9" s="48"/>
      <c r="I9" s="48"/>
      <c r="J9" s="48">
        <v>250</v>
      </c>
      <c r="K9" s="48"/>
      <c r="L9" s="48"/>
      <c r="N9" s="62" t="s">
        <v>220</v>
      </c>
      <c r="O9" s="49"/>
      <c r="P9" s="49"/>
      <c r="Q9" s="48"/>
      <c r="R9" s="48"/>
      <c r="S9" s="48"/>
      <c r="T9" s="48"/>
      <c r="U9" s="48"/>
      <c r="V9" s="49"/>
      <c r="W9" s="48"/>
      <c r="X9" s="48"/>
      <c r="Y9" s="48">
        <f>C9*O9+D9*P9+E9*Q9+F9*R9+G9*S9+H9*T9+I9*U9+J9*V9+K9*W9+L9*X9</f>
        <v>0</v>
      </c>
    </row>
    <row r="10" spans="2:25" x14ac:dyDescent="0.25">
      <c r="B10" s="63" t="s">
        <v>221</v>
      </c>
      <c r="C10" s="48">
        <v>50</v>
      </c>
      <c r="D10" s="48">
        <v>100</v>
      </c>
      <c r="E10" s="48"/>
      <c r="F10" s="48"/>
      <c r="G10" s="48"/>
      <c r="H10" s="48"/>
      <c r="I10" s="48"/>
      <c r="J10" s="48">
        <v>70</v>
      </c>
      <c r="K10" s="48"/>
      <c r="L10" s="48"/>
      <c r="N10" s="63" t="s">
        <v>221</v>
      </c>
      <c r="O10" s="49"/>
      <c r="P10" s="49"/>
      <c r="Q10" s="48"/>
      <c r="R10" s="48"/>
      <c r="S10" s="48"/>
      <c r="T10" s="48"/>
      <c r="U10" s="48"/>
      <c r="V10" s="49"/>
      <c r="W10" s="48"/>
      <c r="X10" s="48"/>
      <c r="Y10" s="48">
        <f t="shared" ref="Y10:Y37" si="0">C10*O10+D10*P10+E10*Q10+F10*R10+G10*S10+H10*T10+I10*U10+J10*V10+K10*W10+L10*X10</f>
        <v>0</v>
      </c>
    </row>
    <row r="11" spans="2:25" x14ac:dyDescent="0.25">
      <c r="B11" s="63" t="s">
        <v>222</v>
      </c>
      <c r="C11" s="48">
        <v>150</v>
      </c>
      <c r="D11" s="48"/>
      <c r="E11" s="48"/>
      <c r="F11" s="48"/>
      <c r="G11" s="48"/>
      <c r="H11" s="48"/>
      <c r="I11" s="48"/>
      <c r="J11" s="48"/>
      <c r="K11" s="48"/>
      <c r="L11" s="48"/>
      <c r="N11" s="63" t="s">
        <v>222</v>
      </c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48">
        <f t="shared" si="0"/>
        <v>0</v>
      </c>
    </row>
    <row r="12" spans="2:25" x14ac:dyDescent="0.25">
      <c r="B12" s="63" t="s">
        <v>223</v>
      </c>
      <c r="C12" s="48">
        <v>80</v>
      </c>
      <c r="D12" s="48"/>
      <c r="E12" s="48"/>
      <c r="F12" s="48"/>
      <c r="G12" s="48"/>
      <c r="H12" s="48"/>
      <c r="I12" s="48"/>
      <c r="J12" s="48"/>
      <c r="K12" s="48"/>
      <c r="L12" s="48"/>
      <c r="N12" s="63" t="s">
        <v>223</v>
      </c>
      <c r="O12" s="49"/>
      <c r="P12" s="48"/>
      <c r="Q12" s="48"/>
      <c r="R12" s="48"/>
      <c r="S12" s="48"/>
      <c r="T12" s="48"/>
      <c r="U12" s="48"/>
      <c r="V12" s="48"/>
      <c r="W12" s="48"/>
      <c r="X12" s="48"/>
      <c r="Y12" s="48">
        <f t="shared" si="0"/>
        <v>0</v>
      </c>
    </row>
    <row r="13" spans="2:25" x14ac:dyDescent="0.25">
      <c r="B13" s="63" t="s">
        <v>224</v>
      </c>
      <c r="C13" s="48">
        <v>10</v>
      </c>
      <c r="D13" s="48">
        <v>10</v>
      </c>
      <c r="E13" s="48"/>
      <c r="F13" s="48"/>
      <c r="G13" s="48"/>
      <c r="H13" s="48"/>
      <c r="I13" s="48"/>
      <c r="J13" s="48">
        <v>5</v>
      </c>
      <c r="K13" s="48">
        <v>5</v>
      </c>
      <c r="L13" s="48"/>
      <c r="N13" s="63" t="s">
        <v>224</v>
      </c>
      <c r="O13" s="49"/>
      <c r="P13" s="49"/>
      <c r="Q13" s="48"/>
      <c r="R13" s="48"/>
      <c r="S13" s="48"/>
      <c r="T13" s="48"/>
      <c r="U13" s="48"/>
      <c r="V13" s="49"/>
      <c r="W13" s="49"/>
      <c r="X13" s="48"/>
      <c r="Y13" s="48">
        <f t="shared" si="0"/>
        <v>0</v>
      </c>
    </row>
    <row r="14" spans="2:25" x14ac:dyDescent="0.25">
      <c r="B14" s="63" t="s">
        <v>225</v>
      </c>
      <c r="C14" s="48">
        <v>10</v>
      </c>
      <c r="D14" s="48">
        <v>10</v>
      </c>
      <c r="E14" s="48"/>
      <c r="F14" s="48"/>
      <c r="G14" s="48"/>
      <c r="H14" s="48"/>
      <c r="I14" s="48"/>
      <c r="J14" s="48">
        <v>5</v>
      </c>
      <c r="K14" s="48">
        <v>5</v>
      </c>
      <c r="L14" s="48"/>
      <c r="N14" s="63" t="s">
        <v>225</v>
      </c>
      <c r="O14" s="49"/>
      <c r="P14" s="49"/>
      <c r="Q14" s="48"/>
      <c r="R14" s="48"/>
      <c r="S14" s="48"/>
      <c r="T14" s="48"/>
      <c r="U14" s="48"/>
      <c r="V14" s="49"/>
      <c r="W14" s="49"/>
      <c r="X14" s="48"/>
      <c r="Y14" s="48">
        <f t="shared" si="0"/>
        <v>0</v>
      </c>
    </row>
    <row r="15" spans="2:25" x14ac:dyDescent="0.25">
      <c r="B15" s="63" t="s">
        <v>226</v>
      </c>
      <c r="C15" s="48">
        <v>10</v>
      </c>
      <c r="D15" s="48">
        <v>10</v>
      </c>
      <c r="E15" s="48"/>
      <c r="F15" s="64"/>
      <c r="G15" s="48"/>
      <c r="H15" s="48"/>
      <c r="I15" s="48"/>
      <c r="J15" s="48">
        <v>10</v>
      </c>
      <c r="K15" s="48">
        <v>5</v>
      </c>
      <c r="L15" s="48"/>
      <c r="N15" s="63" t="s">
        <v>226</v>
      </c>
      <c r="O15" s="49"/>
      <c r="P15" s="49"/>
      <c r="Q15" s="48"/>
      <c r="R15" s="64"/>
      <c r="S15" s="48"/>
      <c r="T15" s="48"/>
      <c r="U15" s="48"/>
      <c r="V15" s="49"/>
      <c r="W15" s="49"/>
      <c r="X15" s="48"/>
      <c r="Y15" s="48">
        <f t="shared" si="0"/>
        <v>0</v>
      </c>
    </row>
    <row r="16" spans="2:25" x14ac:dyDescent="0.25">
      <c r="B16" s="63" t="s">
        <v>227</v>
      </c>
      <c r="C16" s="48"/>
      <c r="D16" s="48"/>
      <c r="E16" s="48">
        <v>30</v>
      </c>
      <c r="F16" s="48">
        <v>10</v>
      </c>
      <c r="G16" s="48"/>
      <c r="H16" s="48"/>
      <c r="I16" s="48"/>
      <c r="J16" s="48"/>
      <c r="K16" s="48">
        <v>5</v>
      </c>
      <c r="L16" s="48"/>
      <c r="N16" s="63" t="s">
        <v>227</v>
      </c>
      <c r="O16" s="48"/>
      <c r="P16" s="48"/>
      <c r="Q16" s="49"/>
      <c r="R16" s="49"/>
      <c r="S16" s="48"/>
      <c r="T16" s="48"/>
      <c r="U16" s="48"/>
      <c r="V16" s="48"/>
      <c r="W16" s="49"/>
      <c r="X16" s="48"/>
      <c r="Y16" s="48">
        <f t="shared" si="0"/>
        <v>0</v>
      </c>
    </row>
    <row r="17" spans="2:25" x14ac:dyDescent="0.25">
      <c r="B17" s="63" t="s">
        <v>204</v>
      </c>
      <c r="C17" s="48"/>
      <c r="D17" s="48"/>
      <c r="E17" s="48">
        <v>350</v>
      </c>
      <c r="F17" s="48">
        <v>230</v>
      </c>
      <c r="G17" s="48"/>
      <c r="H17" s="48"/>
      <c r="I17" s="48"/>
      <c r="J17" s="48"/>
      <c r="K17" s="48">
        <v>300</v>
      </c>
      <c r="L17" s="48">
        <v>120</v>
      </c>
      <c r="N17" s="63" t="s">
        <v>204</v>
      </c>
      <c r="O17" s="48"/>
      <c r="P17" s="48"/>
      <c r="Q17" s="49"/>
      <c r="R17" s="49"/>
      <c r="S17" s="48"/>
      <c r="T17" s="48"/>
      <c r="U17" s="48"/>
      <c r="V17" s="48"/>
      <c r="W17" s="49"/>
      <c r="X17" s="49"/>
      <c r="Y17" s="48">
        <f t="shared" si="0"/>
        <v>0</v>
      </c>
    </row>
    <row r="18" spans="2:25" x14ac:dyDescent="0.25">
      <c r="B18" s="63" t="s">
        <v>228</v>
      </c>
      <c r="C18" s="48"/>
      <c r="D18" s="48"/>
      <c r="E18" s="48">
        <v>180</v>
      </c>
      <c r="F18" s="48">
        <v>60</v>
      </c>
      <c r="G18" s="48"/>
      <c r="H18" s="48"/>
      <c r="I18" s="48"/>
      <c r="J18" s="48"/>
      <c r="K18" s="48">
        <v>150</v>
      </c>
      <c r="L18" s="48">
        <v>60</v>
      </c>
      <c r="N18" s="63" t="s">
        <v>228</v>
      </c>
      <c r="O18" s="48"/>
      <c r="P18" s="48"/>
      <c r="Q18" s="49"/>
      <c r="R18" s="49"/>
      <c r="S18" s="48"/>
      <c r="T18" s="48"/>
      <c r="U18" s="48"/>
      <c r="V18" s="48"/>
      <c r="W18" s="49"/>
      <c r="X18" s="49"/>
      <c r="Y18" s="48">
        <f t="shared" si="0"/>
        <v>0</v>
      </c>
    </row>
    <row r="19" spans="2:25" x14ac:dyDescent="0.25">
      <c r="B19" s="63" t="s">
        <v>229</v>
      </c>
      <c r="C19" s="48"/>
      <c r="D19" s="48"/>
      <c r="E19" s="48">
        <v>10</v>
      </c>
      <c r="F19" s="48">
        <v>10</v>
      </c>
      <c r="G19" s="48"/>
      <c r="H19" s="48"/>
      <c r="I19" s="48"/>
      <c r="J19" s="48"/>
      <c r="K19" s="48">
        <v>5</v>
      </c>
      <c r="L19" s="48">
        <v>5</v>
      </c>
      <c r="N19" s="63" t="s">
        <v>229</v>
      </c>
      <c r="O19" s="48"/>
      <c r="P19" s="48"/>
      <c r="Q19" s="49"/>
      <c r="R19" s="49"/>
      <c r="S19" s="48"/>
      <c r="T19" s="48"/>
      <c r="U19" s="48"/>
      <c r="V19" s="48"/>
      <c r="W19" s="49"/>
      <c r="X19" s="49"/>
      <c r="Y19" s="48">
        <f t="shared" si="0"/>
        <v>0</v>
      </c>
    </row>
    <row r="20" spans="2:25" x14ac:dyDescent="0.25">
      <c r="B20" s="63" t="s">
        <v>230</v>
      </c>
      <c r="C20" s="48"/>
      <c r="D20" s="48"/>
      <c r="E20" s="48">
        <v>10</v>
      </c>
      <c r="F20" s="48"/>
      <c r="G20" s="48"/>
      <c r="H20" s="48"/>
      <c r="I20" s="48"/>
      <c r="J20" s="48"/>
      <c r="K20" s="48">
        <v>5</v>
      </c>
      <c r="L20" s="48">
        <v>5</v>
      </c>
      <c r="N20" s="63" t="s">
        <v>230</v>
      </c>
      <c r="O20" s="48"/>
      <c r="P20" s="48"/>
      <c r="Q20" s="49"/>
      <c r="R20" s="48"/>
      <c r="S20" s="48"/>
      <c r="T20" s="48"/>
      <c r="U20" s="48"/>
      <c r="V20" s="48"/>
      <c r="W20" s="49"/>
      <c r="X20" s="49"/>
      <c r="Y20" s="48">
        <f t="shared" si="0"/>
        <v>0</v>
      </c>
    </row>
    <row r="21" spans="2:25" x14ac:dyDescent="0.25">
      <c r="B21" s="63" t="s">
        <v>231</v>
      </c>
      <c r="C21" s="48"/>
      <c r="D21" s="48"/>
      <c r="E21" s="48">
        <v>5</v>
      </c>
      <c r="F21" s="48">
        <v>5</v>
      </c>
      <c r="G21" s="48"/>
      <c r="H21" s="48"/>
      <c r="I21" s="48"/>
      <c r="J21" s="48"/>
      <c r="K21" s="48">
        <v>5</v>
      </c>
      <c r="L21" s="48">
        <v>5</v>
      </c>
      <c r="N21" s="63" t="s">
        <v>231</v>
      </c>
      <c r="O21" s="48"/>
      <c r="P21" s="48"/>
      <c r="Q21" s="49"/>
      <c r="R21" s="49"/>
      <c r="S21" s="48"/>
      <c r="T21" s="48"/>
      <c r="U21" s="48"/>
      <c r="V21" s="48"/>
      <c r="W21" s="49"/>
      <c r="X21" s="49"/>
      <c r="Y21" s="48">
        <f t="shared" si="0"/>
        <v>0</v>
      </c>
    </row>
    <row r="22" spans="2:25" x14ac:dyDescent="0.25">
      <c r="B22" s="48" t="s">
        <v>232</v>
      </c>
      <c r="C22" s="48"/>
      <c r="D22" s="48"/>
      <c r="E22" s="48">
        <v>25</v>
      </c>
      <c r="F22" s="48">
        <v>10</v>
      </c>
      <c r="G22" s="48"/>
      <c r="H22" s="48"/>
      <c r="I22" s="48"/>
      <c r="J22" s="48"/>
      <c r="K22" s="48"/>
      <c r="L22" s="48"/>
      <c r="N22" s="48" t="s">
        <v>232</v>
      </c>
      <c r="O22" s="48"/>
      <c r="P22" s="48"/>
      <c r="Q22" s="49"/>
      <c r="R22" s="49"/>
      <c r="S22" s="48"/>
      <c r="T22" s="48"/>
      <c r="U22" s="48"/>
      <c r="V22" s="48"/>
      <c r="W22" s="48"/>
      <c r="X22" s="48"/>
      <c r="Y22" s="48">
        <f t="shared" si="0"/>
        <v>0</v>
      </c>
    </row>
    <row r="23" spans="2:25" x14ac:dyDescent="0.25">
      <c r="B23" s="48" t="s">
        <v>233</v>
      </c>
      <c r="C23" s="48"/>
      <c r="D23" s="48"/>
      <c r="E23" s="48">
        <v>60</v>
      </c>
      <c r="F23" s="48">
        <v>40</v>
      </c>
      <c r="G23" s="48"/>
      <c r="H23" s="48"/>
      <c r="I23" s="48"/>
      <c r="J23" s="48"/>
      <c r="K23" s="48"/>
      <c r="L23" s="48"/>
      <c r="N23" s="48" t="s">
        <v>233</v>
      </c>
      <c r="O23" s="48"/>
      <c r="P23" s="48"/>
      <c r="Q23" s="49"/>
      <c r="R23" s="49"/>
      <c r="S23" s="48"/>
      <c r="T23" s="48"/>
      <c r="U23" s="48"/>
      <c r="V23" s="48"/>
      <c r="W23" s="48"/>
      <c r="X23" s="48"/>
      <c r="Y23" s="48">
        <f t="shared" si="0"/>
        <v>0</v>
      </c>
    </row>
    <row r="24" spans="2:25" x14ac:dyDescent="0.25">
      <c r="B24" s="63" t="s">
        <v>234</v>
      </c>
      <c r="C24" s="64"/>
      <c r="D24" s="48"/>
      <c r="E24" s="48">
        <v>20</v>
      </c>
      <c r="F24" s="48">
        <v>10</v>
      </c>
      <c r="G24" s="48"/>
      <c r="H24" s="48"/>
      <c r="I24" s="48"/>
      <c r="J24" s="48"/>
      <c r="K24" s="48"/>
      <c r="L24" s="48"/>
      <c r="N24" s="63" t="s">
        <v>234</v>
      </c>
      <c r="O24" s="64"/>
      <c r="P24" s="48"/>
      <c r="Q24" s="49"/>
      <c r="R24" s="49"/>
      <c r="S24" s="48"/>
      <c r="T24" s="48"/>
      <c r="U24" s="48"/>
      <c r="V24" s="48"/>
      <c r="W24" s="48"/>
      <c r="X24" s="48"/>
      <c r="Y24" s="48">
        <f t="shared" si="0"/>
        <v>0</v>
      </c>
    </row>
    <row r="25" spans="2:25" x14ac:dyDescent="0.25">
      <c r="B25" s="63" t="s">
        <v>235</v>
      </c>
      <c r="C25" s="64"/>
      <c r="D25" s="48"/>
      <c r="E25" s="48">
        <v>5</v>
      </c>
      <c r="F25" s="48"/>
      <c r="G25" s="48"/>
      <c r="H25" s="48"/>
      <c r="I25" s="48"/>
      <c r="J25" s="48"/>
      <c r="K25" s="48"/>
      <c r="L25" s="48"/>
      <c r="N25" s="63" t="s">
        <v>235</v>
      </c>
      <c r="O25" s="64"/>
      <c r="P25" s="48"/>
      <c r="Q25" s="49"/>
      <c r="R25" s="48"/>
      <c r="S25" s="48"/>
      <c r="T25" s="48"/>
      <c r="U25" s="48"/>
      <c r="V25" s="48"/>
      <c r="W25" s="48"/>
      <c r="X25" s="48"/>
      <c r="Y25" s="48">
        <f t="shared" si="0"/>
        <v>0</v>
      </c>
    </row>
    <row r="26" spans="2:25" x14ac:dyDescent="0.25">
      <c r="B26" s="63" t="s">
        <v>236</v>
      </c>
      <c r="C26" s="64"/>
      <c r="D26" s="48"/>
      <c r="E26" s="48"/>
      <c r="F26" s="48">
        <v>5</v>
      </c>
      <c r="G26" s="48"/>
      <c r="H26" s="48"/>
      <c r="I26" s="48"/>
      <c r="J26" s="48"/>
      <c r="K26" s="48"/>
      <c r="L26" s="48"/>
      <c r="N26" s="63" t="s">
        <v>236</v>
      </c>
      <c r="O26" s="64"/>
      <c r="P26" s="48"/>
      <c r="Q26" s="48"/>
      <c r="R26" s="49"/>
      <c r="S26" s="48"/>
      <c r="T26" s="48"/>
      <c r="U26" s="48"/>
      <c r="V26" s="48"/>
      <c r="W26" s="48"/>
      <c r="X26" s="48"/>
      <c r="Y26" s="48">
        <f t="shared" si="0"/>
        <v>0</v>
      </c>
    </row>
    <row r="27" spans="2:25" x14ac:dyDescent="0.25">
      <c r="B27" s="63" t="s">
        <v>237</v>
      </c>
      <c r="C27" s="48"/>
      <c r="D27" s="48"/>
      <c r="E27" s="48"/>
      <c r="F27" s="48"/>
      <c r="G27" s="48">
        <v>10</v>
      </c>
      <c r="H27" s="48"/>
      <c r="I27" s="48"/>
      <c r="J27" s="48"/>
      <c r="K27" s="48"/>
      <c r="L27" s="48"/>
      <c r="N27" s="63" t="s">
        <v>237</v>
      </c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>
        <f t="shared" si="0"/>
        <v>0</v>
      </c>
    </row>
    <row r="28" spans="2:25" x14ac:dyDescent="0.25">
      <c r="B28" s="63" t="s">
        <v>238</v>
      </c>
      <c r="C28" s="64"/>
      <c r="D28" s="63"/>
      <c r="E28" s="48"/>
      <c r="F28" s="48"/>
      <c r="G28" s="48">
        <v>300</v>
      </c>
      <c r="H28" s="48"/>
      <c r="I28" s="48"/>
      <c r="J28" s="48"/>
      <c r="K28" s="48"/>
      <c r="L28" s="48"/>
      <c r="N28" s="63" t="s">
        <v>238</v>
      </c>
      <c r="O28" s="64"/>
      <c r="P28" s="63"/>
      <c r="Q28" s="48"/>
      <c r="R28" s="48"/>
      <c r="S28" s="49"/>
      <c r="T28" s="48"/>
      <c r="U28" s="48"/>
      <c r="V28" s="48"/>
      <c r="W28" s="48"/>
      <c r="X28" s="48"/>
      <c r="Y28" s="48">
        <f t="shared" si="0"/>
        <v>0</v>
      </c>
    </row>
    <row r="29" spans="2:25" x14ac:dyDescent="0.25">
      <c r="B29" s="63" t="s">
        <v>239</v>
      </c>
      <c r="C29" s="48"/>
      <c r="D29" s="48"/>
      <c r="E29" s="48"/>
      <c r="F29" s="48"/>
      <c r="G29" s="48">
        <v>10</v>
      </c>
      <c r="H29" s="48"/>
      <c r="I29" s="48"/>
      <c r="J29" s="48"/>
      <c r="K29" s="48"/>
      <c r="L29" s="48"/>
      <c r="N29" s="63" t="s">
        <v>239</v>
      </c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>
        <f t="shared" si="0"/>
        <v>0</v>
      </c>
    </row>
    <row r="30" spans="2:25" x14ac:dyDescent="0.25">
      <c r="B30" s="63" t="s">
        <v>240</v>
      </c>
      <c r="C30" s="48"/>
      <c r="D30" s="48"/>
      <c r="E30" s="48"/>
      <c r="F30" s="48"/>
      <c r="G30" s="48"/>
      <c r="H30" s="48">
        <v>10</v>
      </c>
      <c r="I30" s="48"/>
      <c r="J30" s="48"/>
      <c r="K30" s="48"/>
      <c r="L30" s="48"/>
      <c r="N30" s="63" t="s">
        <v>240</v>
      </c>
      <c r="O30" s="48"/>
      <c r="P30" s="48"/>
      <c r="Q30" s="48"/>
      <c r="R30" s="48"/>
      <c r="S30" s="48"/>
      <c r="T30" s="49"/>
      <c r="U30" s="48"/>
      <c r="V30" s="48"/>
      <c r="W30" s="48"/>
      <c r="X30" s="48"/>
      <c r="Y30" s="48">
        <f t="shared" si="0"/>
        <v>0</v>
      </c>
    </row>
    <row r="31" spans="2:25" x14ac:dyDescent="0.25">
      <c r="B31" s="63" t="s">
        <v>241</v>
      </c>
      <c r="C31" s="48"/>
      <c r="D31" s="48"/>
      <c r="E31" s="48"/>
      <c r="F31" s="48"/>
      <c r="G31" s="48"/>
      <c r="H31" s="48">
        <v>50</v>
      </c>
      <c r="I31" s="48"/>
      <c r="J31" s="48"/>
      <c r="K31" s="48"/>
      <c r="L31" s="48"/>
      <c r="N31" s="63" t="s">
        <v>241</v>
      </c>
      <c r="O31" s="48"/>
      <c r="P31" s="48"/>
      <c r="Q31" s="48"/>
      <c r="R31" s="48"/>
      <c r="S31" s="48"/>
      <c r="T31" s="49"/>
      <c r="U31" s="48"/>
      <c r="V31" s="48"/>
      <c r="W31" s="48"/>
      <c r="X31" s="48"/>
      <c r="Y31" s="48">
        <f t="shared" si="0"/>
        <v>0</v>
      </c>
    </row>
    <row r="32" spans="2:25" x14ac:dyDescent="0.25">
      <c r="B32" s="63" t="s">
        <v>242</v>
      </c>
      <c r="C32" s="48"/>
      <c r="D32" s="48"/>
      <c r="E32" s="48"/>
      <c r="F32" s="48"/>
      <c r="G32" s="48"/>
      <c r="H32" s="48">
        <v>30</v>
      </c>
      <c r="I32" s="48"/>
      <c r="J32" s="48"/>
      <c r="K32" s="48"/>
      <c r="L32" s="48"/>
      <c r="N32" s="63" t="s">
        <v>242</v>
      </c>
      <c r="O32" s="48"/>
      <c r="P32" s="48"/>
      <c r="Q32" s="48"/>
      <c r="R32" s="48"/>
      <c r="S32" s="48"/>
      <c r="T32" s="49"/>
      <c r="U32" s="48"/>
      <c r="V32" s="48"/>
      <c r="W32" s="48"/>
      <c r="X32" s="48"/>
      <c r="Y32" s="48">
        <f t="shared" si="0"/>
        <v>0</v>
      </c>
    </row>
    <row r="33" spans="2:25" x14ac:dyDescent="0.25">
      <c r="B33" s="63" t="s">
        <v>243</v>
      </c>
      <c r="C33" s="48"/>
      <c r="D33" s="48"/>
      <c r="E33" s="48"/>
      <c r="F33" s="48"/>
      <c r="G33" s="48"/>
      <c r="H33" s="48">
        <v>5</v>
      </c>
      <c r="I33" s="48"/>
      <c r="J33" s="48"/>
      <c r="K33" s="48"/>
      <c r="L33" s="48"/>
      <c r="N33" s="63" t="s">
        <v>243</v>
      </c>
      <c r="O33" s="48"/>
      <c r="P33" s="48"/>
      <c r="Q33" s="48"/>
      <c r="R33" s="48"/>
      <c r="S33" s="48"/>
      <c r="T33" s="49"/>
      <c r="U33" s="48"/>
      <c r="V33" s="48"/>
      <c r="W33" s="48"/>
      <c r="X33" s="48"/>
      <c r="Y33" s="48">
        <f t="shared" si="0"/>
        <v>0</v>
      </c>
    </row>
    <row r="34" spans="2:25" x14ac:dyDescent="0.25">
      <c r="B34" s="63" t="s">
        <v>244</v>
      </c>
      <c r="C34" s="64"/>
      <c r="D34" s="48"/>
      <c r="E34" s="48"/>
      <c r="F34" s="48"/>
      <c r="G34" s="48"/>
      <c r="H34" s="48">
        <v>5</v>
      </c>
      <c r="I34" s="48"/>
      <c r="J34" s="48"/>
      <c r="K34" s="48"/>
      <c r="L34" s="48"/>
      <c r="N34" s="63" t="s">
        <v>244</v>
      </c>
      <c r="O34" s="64"/>
      <c r="P34" s="48"/>
      <c r="Q34" s="48"/>
      <c r="R34" s="48"/>
      <c r="S34" s="48"/>
      <c r="T34" s="49"/>
      <c r="U34" s="48"/>
      <c r="V34" s="48"/>
      <c r="W34" s="48"/>
      <c r="X34" s="48"/>
      <c r="Y34" s="48">
        <f t="shared" si="0"/>
        <v>0</v>
      </c>
    </row>
    <row r="35" spans="2:25" x14ac:dyDescent="0.25">
      <c r="B35" s="63" t="s">
        <v>245</v>
      </c>
      <c r="C35" s="48"/>
      <c r="D35" s="48"/>
      <c r="E35" s="64"/>
      <c r="F35" s="48"/>
      <c r="G35" s="48"/>
      <c r="H35" s="48">
        <v>5</v>
      </c>
      <c r="I35" s="48"/>
      <c r="J35" s="48"/>
      <c r="K35" s="48"/>
      <c r="L35" s="48"/>
      <c r="N35" s="63" t="s">
        <v>245</v>
      </c>
      <c r="O35" s="48"/>
      <c r="P35" s="48"/>
      <c r="Q35" s="64"/>
      <c r="R35" s="48"/>
      <c r="S35" s="48"/>
      <c r="T35" s="49"/>
      <c r="U35" s="48"/>
      <c r="V35" s="48"/>
      <c r="W35" s="48"/>
      <c r="X35" s="48"/>
      <c r="Y35" s="48">
        <f t="shared" si="0"/>
        <v>0</v>
      </c>
    </row>
    <row r="36" spans="2:25" x14ac:dyDescent="0.25">
      <c r="B36" s="48" t="s">
        <v>246</v>
      </c>
      <c r="C36" s="48"/>
      <c r="D36" s="48"/>
      <c r="E36" s="48"/>
      <c r="F36" s="48"/>
      <c r="G36" s="48"/>
      <c r="H36" s="48"/>
      <c r="I36" s="48">
        <v>20</v>
      </c>
      <c r="J36" s="48"/>
      <c r="K36" s="48"/>
      <c r="L36" s="48"/>
      <c r="N36" s="48" t="s">
        <v>246</v>
      </c>
      <c r="O36" s="48"/>
      <c r="P36" s="48"/>
      <c r="Q36" s="48"/>
      <c r="R36" s="48"/>
      <c r="S36" s="48"/>
      <c r="T36" s="48"/>
      <c r="U36" s="49"/>
      <c r="V36" s="48"/>
      <c r="W36" s="48"/>
      <c r="X36" s="48"/>
      <c r="Y36" s="48">
        <f t="shared" si="0"/>
        <v>0</v>
      </c>
    </row>
    <row r="37" spans="2:25" x14ac:dyDescent="0.25">
      <c r="B37" s="48" t="s">
        <v>247</v>
      </c>
      <c r="C37" s="48"/>
      <c r="D37" s="48"/>
      <c r="E37" s="48"/>
      <c r="F37" s="48"/>
      <c r="G37" s="48"/>
      <c r="H37" s="48"/>
      <c r="I37" s="48">
        <v>10</v>
      </c>
      <c r="J37" s="48"/>
      <c r="K37" s="48"/>
      <c r="L37" s="48"/>
      <c r="N37" s="48" t="s">
        <v>247</v>
      </c>
      <c r="O37" s="48"/>
      <c r="P37" s="48"/>
      <c r="Q37" s="48"/>
      <c r="R37" s="48"/>
      <c r="S37" s="48"/>
      <c r="T37" s="48"/>
      <c r="U37" s="49"/>
      <c r="V37" s="48"/>
      <c r="W37" s="48"/>
      <c r="X37" s="48"/>
      <c r="Y37" s="48">
        <f t="shared" si="0"/>
        <v>0</v>
      </c>
    </row>
    <row r="38" spans="2:25" ht="18.75" x14ac:dyDescent="0.3">
      <c r="N38" s="144" t="s">
        <v>51</v>
      </c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46">
        <f>SUM(Y9:Y37)</f>
        <v>0</v>
      </c>
    </row>
  </sheetData>
  <mergeCells count="7">
    <mergeCell ref="N38:X38"/>
    <mergeCell ref="B2:Y2"/>
    <mergeCell ref="D4:F4"/>
    <mergeCell ref="B6:L6"/>
    <mergeCell ref="N6:Y6"/>
    <mergeCell ref="B7:L7"/>
    <mergeCell ref="N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6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3.7109375" style="57" customWidth="1"/>
    <col min="2" max="2" width="13.28515625" style="57" customWidth="1"/>
    <col min="3" max="17" width="9.7109375" style="57" customWidth="1"/>
    <col min="18" max="18" width="11.42578125" style="57" customWidth="1"/>
    <col min="19" max="32" width="9.140625" style="57"/>
    <col min="33" max="33" width="9.140625" style="57" customWidth="1"/>
    <col min="34" max="36" width="9.140625" style="57"/>
    <col min="37" max="37" width="12.140625" style="57" customWidth="1"/>
    <col min="38" max="16384" width="9.140625" style="57"/>
  </cols>
  <sheetData>
    <row r="2" spans="2:37" ht="18.75" x14ac:dyDescent="0.25">
      <c r="B2" s="145" t="s">
        <v>360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7"/>
    </row>
    <row r="3" spans="2:37" ht="15.75" thickBot="1" x14ac:dyDescent="0.3"/>
    <row r="4" spans="2:37" ht="15.75" thickBot="1" x14ac:dyDescent="0.3">
      <c r="B4" s="38" t="s">
        <v>0</v>
      </c>
      <c r="C4" s="39"/>
      <c r="D4" s="102">
        <f>AK36</f>
        <v>0</v>
      </c>
      <c r="E4" s="102"/>
      <c r="F4" s="103"/>
    </row>
    <row r="6" spans="2:37" ht="18.75" x14ac:dyDescent="0.25">
      <c r="B6" s="110" t="s">
        <v>248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T6" s="110" t="s">
        <v>249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2:37" x14ac:dyDescent="0.25">
      <c r="B7" s="137" t="s">
        <v>183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T7" s="137" t="s">
        <v>183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2:37" ht="76.5" x14ac:dyDescent="0.25">
      <c r="B8" s="61" t="s">
        <v>5</v>
      </c>
      <c r="C8" s="61" t="s">
        <v>250</v>
      </c>
      <c r="D8" s="61" t="s">
        <v>251</v>
      </c>
      <c r="E8" s="61" t="s">
        <v>252</v>
      </c>
      <c r="F8" s="61" t="s">
        <v>253</v>
      </c>
      <c r="G8" s="61" t="s">
        <v>254</v>
      </c>
      <c r="H8" s="61" t="s">
        <v>255</v>
      </c>
      <c r="I8" s="61" t="s">
        <v>256</v>
      </c>
      <c r="J8" s="61" t="s">
        <v>257</v>
      </c>
      <c r="K8" s="61" t="s">
        <v>258</v>
      </c>
      <c r="L8" s="61" t="s">
        <v>259</v>
      </c>
      <c r="M8" s="61" t="s">
        <v>260</v>
      </c>
      <c r="N8" s="61" t="s">
        <v>261</v>
      </c>
      <c r="O8" s="61" t="s">
        <v>262</v>
      </c>
      <c r="P8" s="61" t="s">
        <v>263</v>
      </c>
      <c r="Q8" s="61" t="s">
        <v>264</v>
      </c>
      <c r="R8" s="61" t="s">
        <v>265</v>
      </c>
      <c r="T8" s="61" t="s">
        <v>5</v>
      </c>
      <c r="U8" s="61" t="s">
        <v>250</v>
      </c>
      <c r="V8" s="61" t="s">
        <v>251</v>
      </c>
      <c r="W8" s="61" t="s">
        <v>252</v>
      </c>
      <c r="X8" s="61" t="s">
        <v>253</v>
      </c>
      <c r="Y8" s="61" t="s">
        <v>254</v>
      </c>
      <c r="Z8" s="61" t="s">
        <v>255</v>
      </c>
      <c r="AA8" s="61" t="s">
        <v>256</v>
      </c>
      <c r="AB8" s="61" t="s">
        <v>257</v>
      </c>
      <c r="AC8" s="61" t="s">
        <v>258</v>
      </c>
      <c r="AD8" s="61" t="s">
        <v>259</v>
      </c>
      <c r="AE8" s="61" t="s">
        <v>260</v>
      </c>
      <c r="AF8" s="61" t="s">
        <v>261</v>
      </c>
      <c r="AG8" s="61" t="s">
        <v>262</v>
      </c>
      <c r="AH8" s="61" t="s">
        <v>263</v>
      </c>
      <c r="AI8" s="61" t="s">
        <v>264</v>
      </c>
      <c r="AJ8" s="61" t="s">
        <v>265</v>
      </c>
      <c r="AK8" s="59"/>
    </row>
    <row r="9" spans="2:37" x14ac:dyDescent="0.25">
      <c r="B9" s="65" t="s">
        <v>266</v>
      </c>
      <c r="C9" s="18"/>
      <c r="D9" s="18"/>
      <c r="E9" s="18">
        <v>10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5</v>
      </c>
      <c r="Q9" s="18">
        <v>5</v>
      </c>
      <c r="R9" s="18"/>
      <c r="T9" s="65" t="s">
        <v>266</v>
      </c>
      <c r="U9" s="18"/>
      <c r="V9" s="18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9"/>
      <c r="AJ9" s="18"/>
      <c r="AK9" s="59">
        <f>C9*U9+D9*V9+E9*W9+F9*X9+G9*Y9+H9*Z9+I9*AA9+J9*AB9+K9*AC9+L9*AD9+M9*AE9+N9*AF9+O9*AG9+P9*AH9+Q9*AI9+R9*AJ9</f>
        <v>0</v>
      </c>
    </row>
    <row r="10" spans="2:37" x14ac:dyDescent="0.25">
      <c r="B10" s="65" t="s">
        <v>126</v>
      </c>
      <c r="C10" s="18"/>
      <c r="D10" s="18">
        <v>20</v>
      </c>
      <c r="E10" s="18">
        <v>20</v>
      </c>
      <c r="F10" s="18">
        <v>25</v>
      </c>
      <c r="G10" s="18"/>
      <c r="H10" s="18"/>
      <c r="I10" s="18">
        <v>30</v>
      </c>
      <c r="J10" s="18">
        <v>15</v>
      </c>
      <c r="K10" s="18">
        <v>8</v>
      </c>
      <c r="L10" s="18">
        <v>5</v>
      </c>
      <c r="M10" s="18">
        <v>5</v>
      </c>
      <c r="N10" s="18">
        <v>15</v>
      </c>
      <c r="O10" s="18"/>
      <c r="P10" s="18">
        <v>5</v>
      </c>
      <c r="Q10" s="18">
        <v>5</v>
      </c>
      <c r="R10" s="18"/>
      <c r="T10" s="65" t="s">
        <v>126</v>
      </c>
      <c r="U10" s="18"/>
      <c r="V10" s="19"/>
      <c r="W10" s="19"/>
      <c r="X10" s="19"/>
      <c r="Y10" s="18"/>
      <c r="Z10" s="18"/>
      <c r="AA10" s="19"/>
      <c r="AB10" s="19"/>
      <c r="AC10" s="19"/>
      <c r="AD10" s="19"/>
      <c r="AE10" s="19"/>
      <c r="AF10" s="19"/>
      <c r="AG10" s="18"/>
      <c r="AH10" s="19"/>
      <c r="AI10" s="19"/>
      <c r="AJ10" s="18"/>
      <c r="AK10" s="59">
        <f t="shared" ref="AK10:AK35" si="0">C10*U10+D10*V10+E10*W10+F10*X10+G10*Y10+H10*Z10+I10*AA10+J10*AB10+K10*AC10+L10*AD10+M10*AE10+N10*AF10+O10*AG10+P10*AH10+Q10*AI10+R10*AJ10</f>
        <v>0</v>
      </c>
    </row>
    <row r="11" spans="2:37" x14ac:dyDescent="0.25">
      <c r="B11" s="65" t="s">
        <v>127</v>
      </c>
      <c r="C11" s="18">
        <v>5</v>
      </c>
      <c r="D11" s="18">
        <v>20</v>
      </c>
      <c r="E11" s="18">
        <v>20</v>
      </c>
      <c r="F11" s="18">
        <v>30</v>
      </c>
      <c r="G11" s="18"/>
      <c r="H11" s="18"/>
      <c r="I11" s="18">
        <v>80</v>
      </c>
      <c r="J11" s="18">
        <v>50</v>
      </c>
      <c r="K11" s="18">
        <v>5</v>
      </c>
      <c r="L11" s="18">
        <v>10</v>
      </c>
      <c r="M11" s="18">
        <v>5</v>
      </c>
      <c r="N11" s="18">
        <v>15</v>
      </c>
      <c r="O11" s="18"/>
      <c r="P11" s="18">
        <v>5</v>
      </c>
      <c r="Q11" s="18">
        <v>5</v>
      </c>
      <c r="R11" s="18"/>
      <c r="T11" s="65" t="s">
        <v>127</v>
      </c>
      <c r="U11" s="19"/>
      <c r="V11" s="19"/>
      <c r="W11" s="19"/>
      <c r="X11" s="19"/>
      <c r="Y11" s="18"/>
      <c r="Z11" s="18"/>
      <c r="AA11" s="19"/>
      <c r="AB11" s="19"/>
      <c r="AC11" s="19"/>
      <c r="AD11" s="19"/>
      <c r="AE11" s="19"/>
      <c r="AF11" s="19"/>
      <c r="AG11" s="18"/>
      <c r="AH11" s="19"/>
      <c r="AI11" s="19"/>
      <c r="AJ11" s="18"/>
      <c r="AK11" s="59">
        <f t="shared" si="0"/>
        <v>0</v>
      </c>
    </row>
    <row r="12" spans="2:37" x14ac:dyDescent="0.25">
      <c r="B12" s="65" t="s">
        <v>128</v>
      </c>
      <c r="C12" s="18">
        <v>5</v>
      </c>
      <c r="D12" s="18">
        <v>20</v>
      </c>
      <c r="E12" s="18">
        <v>10</v>
      </c>
      <c r="F12" s="18">
        <v>20</v>
      </c>
      <c r="G12" s="18"/>
      <c r="H12" s="18"/>
      <c r="I12" s="18">
        <v>40</v>
      </c>
      <c r="J12" s="18">
        <v>30</v>
      </c>
      <c r="K12" s="18">
        <v>5</v>
      </c>
      <c r="L12" s="18">
        <v>5</v>
      </c>
      <c r="M12" s="18">
        <v>5</v>
      </c>
      <c r="N12" s="18">
        <v>20</v>
      </c>
      <c r="O12" s="18"/>
      <c r="P12" s="18"/>
      <c r="Q12" s="18">
        <v>5</v>
      </c>
      <c r="R12" s="18"/>
      <c r="T12" s="65" t="s">
        <v>128</v>
      </c>
      <c r="U12" s="19"/>
      <c r="V12" s="19"/>
      <c r="W12" s="19"/>
      <c r="X12" s="19"/>
      <c r="Y12" s="18"/>
      <c r="Z12" s="18"/>
      <c r="AA12" s="19"/>
      <c r="AB12" s="19"/>
      <c r="AC12" s="19"/>
      <c r="AD12" s="19"/>
      <c r="AE12" s="19"/>
      <c r="AF12" s="19"/>
      <c r="AG12" s="18"/>
      <c r="AH12" s="18"/>
      <c r="AI12" s="19"/>
      <c r="AJ12" s="18"/>
      <c r="AK12" s="59">
        <f t="shared" si="0"/>
        <v>0</v>
      </c>
    </row>
    <row r="13" spans="2:37" x14ac:dyDescent="0.25">
      <c r="B13" s="65" t="s">
        <v>129</v>
      </c>
      <c r="C13" s="18">
        <v>5</v>
      </c>
      <c r="D13" s="18">
        <v>10</v>
      </c>
      <c r="E13" s="18">
        <v>5</v>
      </c>
      <c r="F13" s="18">
        <v>10</v>
      </c>
      <c r="G13" s="18"/>
      <c r="H13" s="18"/>
      <c r="I13" s="18">
        <v>20</v>
      </c>
      <c r="J13" s="18">
        <v>5</v>
      </c>
      <c r="K13" s="18">
        <v>3</v>
      </c>
      <c r="L13" s="18"/>
      <c r="M13" s="18"/>
      <c r="N13" s="18"/>
      <c r="O13" s="18"/>
      <c r="P13" s="18"/>
      <c r="Q13" s="18"/>
      <c r="R13" s="18"/>
      <c r="T13" s="65" t="s">
        <v>129</v>
      </c>
      <c r="U13" s="19"/>
      <c r="V13" s="19"/>
      <c r="W13" s="19"/>
      <c r="X13" s="19"/>
      <c r="Y13" s="18"/>
      <c r="Z13" s="18"/>
      <c r="AA13" s="19"/>
      <c r="AB13" s="19"/>
      <c r="AC13" s="19"/>
      <c r="AD13" s="18"/>
      <c r="AE13" s="18"/>
      <c r="AF13" s="18"/>
      <c r="AG13" s="18"/>
      <c r="AH13" s="18"/>
      <c r="AI13" s="18"/>
      <c r="AJ13" s="18"/>
      <c r="AK13" s="59">
        <f t="shared" si="0"/>
        <v>0</v>
      </c>
    </row>
    <row r="14" spans="2:37" x14ac:dyDescent="0.25">
      <c r="B14" s="65" t="s">
        <v>130</v>
      </c>
      <c r="C14" s="18">
        <v>5</v>
      </c>
      <c r="D14" s="18">
        <v>10</v>
      </c>
      <c r="E14" s="18">
        <v>8</v>
      </c>
      <c r="F14" s="18">
        <v>10</v>
      </c>
      <c r="G14" s="18"/>
      <c r="H14" s="18"/>
      <c r="I14" s="18">
        <v>10</v>
      </c>
      <c r="J14" s="18">
        <v>8</v>
      </c>
      <c r="K14" s="18">
        <v>3</v>
      </c>
      <c r="L14" s="18"/>
      <c r="M14" s="18"/>
      <c r="N14" s="18"/>
      <c r="O14" s="18"/>
      <c r="P14" s="18"/>
      <c r="Q14" s="18"/>
      <c r="R14" s="18"/>
      <c r="T14" s="65" t="s">
        <v>130</v>
      </c>
      <c r="U14" s="19"/>
      <c r="V14" s="19"/>
      <c r="W14" s="19"/>
      <c r="X14" s="19"/>
      <c r="Y14" s="18"/>
      <c r="Z14" s="18"/>
      <c r="AA14" s="19"/>
      <c r="AB14" s="19"/>
      <c r="AC14" s="19"/>
      <c r="AD14" s="18"/>
      <c r="AE14" s="18"/>
      <c r="AF14" s="18"/>
      <c r="AG14" s="18"/>
      <c r="AH14" s="18"/>
      <c r="AI14" s="18"/>
      <c r="AJ14" s="18"/>
      <c r="AK14" s="59">
        <f t="shared" si="0"/>
        <v>0</v>
      </c>
    </row>
    <row r="15" spans="2:37" x14ac:dyDescent="0.25">
      <c r="B15" s="65" t="s">
        <v>131</v>
      </c>
      <c r="C15" s="18">
        <v>15</v>
      </c>
      <c r="D15" s="18">
        <v>20</v>
      </c>
      <c r="E15" s="18">
        <v>10</v>
      </c>
      <c r="F15" s="18">
        <v>15</v>
      </c>
      <c r="G15" s="18"/>
      <c r="H15" s="18"/>
      <c r="I15" s="18">
        <v>20</v>
      </c>
      <c r="J15" s="18">
        <v>8</v>
      </c>
      <c r="K15" s="18">
        <v>5</v>
      </c>
      <c r="L15" s="18"/>
      <c r="M15" s="18">
        <v>5</v>
      </c>
      <c r="N15" s="18"/>
      <c r="O15" s="18"/>
      <c r="P15" s="18"/>
      <c r="Q15" s="18"/>
      <c r="R15" s="18"/>
      <c r="T15" s="65" t="s">
        <v>131</v>
      </c>
      <c r="U15" s="19"/>
      <c r="V15" s="19"/>
      <c r="W15" s="19"/>
      <c r="X15" s="19"/>
      <c r="Y15" s="18"/>
      <c r="Z15" s="18"/>
      <c r="AA15" s="19"/>
      <c r="AB15" s="19"/>
      <c r="AC15" s="19"/>
      <c r="AD15" s="18"/>
      <c r="AE15" s="19"/>
      <c r="AF15" s="18"/>
      <c r="AG15" s="18"/>
      <c r="AH15" s="18"/>
      <c r="AI15" s="18"/>
      <c r="AJ15" s="18"/>
      <c r="AK15" s="59">
        <f t="shared" si="0"/>
        <v>0</v>
      </c>
    </row>
    <row r="16" spans="2:37" x14ac:dyDescent="0.25">
      <c r="B16" s="65" t="s">
        <v>133</v>
      </c>
      <c r="C16" s="18"/>
      <c r="D16" s="18">
        <v>5</v>
      </c>
      <c r="E16" s="18">
        <v>5</v>
      </c>
      <c r="F16" s="18">
        <v>5</v>
      </c>
      <c r="G16" s="18"/>
      <c r="H16" s="18"/>
      <c r="I16" s="18">
        <v>5</v>
      </c>
      <c r="J16" s="18"/>
      <c r="K16" s="18"/>
      <c r="L16" s="18"/>
      <c r="M16" s="18"/>
      <c r="N16" s="18"/>
      <c r="O16" s="18"/>
      <c r="P16" s="18"/>
      <c r="Q16" s="18"/>
      <c r="R16" s="18"/>
      <c r="T16" s="65" t="s">
        <v>133</v>
      </c>
      <c r="U16" s="18"/>
      <c r="V16" s="19"/>
      <c r="W16" s="19"/>
      <c r="X16" s="19"/>
      <c r="Y16" s="18"/>
      <c r="Z16" s="18"/>
      <c r="AA16" s="19"/>
      <c r="AB16" s="18"/>
      <c r="AC16" s="18"/>
      <c r="AD16" s="18"/>
      <c r="AE16" s="18"/>
      <c r="AF16" s="18"/>
      <c r="AG16" s="18"/>
      <c r="AH16" s="18"/>
      <c r="AI16" s="18"/>
      <c r="AJ16" s="18"/>
      <c r="AK16" s="59">
        <f t="shared" si="0"/>
        <v>0</v>
      </c>
    </row>
    <row r="17" spans="2:37" x14ac:dyDescent="0.25">
      <c r="B17" s="65" t="s">
        <v>267</v>
      </c>
      <c r="C17" s="18"/>
      <c r="D17" s="18"/>
      <c r="E17" s="18"/>
      <c r="F17" s="18"/>
      <c r="G17" s="18">
        <v>25</v>
      </c>
      <c r="H17" s="18">
        <v>80</v>
      </c>
      <c r="I17" s="18"/>
      <c r="J17" s="18"/>
      <c r="K17" s="18"/>
      <c r="L17" s="18"/>
      <c r="M17" s="18"/>
      <c r="N17" s="18"/>
      <c r="O17" s="18">
        <v>15</v>
      </c>
      <c r="P17" s="18"/>
      <c r="Q17" s="18"/>
      <c r="R17" s="18"/>
      <c r="T17" s="65" t="s">
        <v>267</v>
      </c>
      <c r="U17" s="18"/>
      <c r="V17" s="18"/>
      <c r="W17" s="18"/>
      <c r="X17" s="18"/>
      <c r="Y17" s="19"/>
      <c r="Z17" s="19"/>
      <c r="AA17" s="18"/>
      <c r="AB17" s="18"/>
      <c r="AC17" s="18"/>
      <c r="AD17" s="18"/>
      <c r="AE17" s="18"/>
      <c r="AF17" s="18"/>
      <c r="AG17" s="19"/>
      <c r="AH17" s="18"/>
      <c r="AI17" s="18"/>
      <c r="AJ17" s="18"/>
      <c r="AK17" s="59">
        <f t="shared" si="0"/>
        <v>0</v>
      </c>
    </row>
    <row r="18" spans="2:37" x14ac:dyDescent="0.25">
      <c r="B18" s="65" t="s">
        <v>268</v>
      </c>
      <c r="C18" s="18"/>
      <c r="D18" s="18"/>
      <c r="E18" s="18"/>
      <c r="F18" s="18"/>
      <c r="G18" s="18">
        <v>10</v>
      </c>
      <c r="H18" s="18">
        <v>10</v>
      </c>
      <c r="I18" s="18"/>
      <c r="J18" s="18"/>
      <c r="K18" s="18"/>
      <c r="L18" s="18"/>
      <c r="M18" s="18"/>
      <c r="N18" s="18"/>
      <c r="O18" s="18">
        <v>10</v>
      </c>
      <c r="P18" s="18"/>
      <c r="Q18" s="18"/>
      <c r="R18" s="18"/>
      <c r="T18" s="65" t="s">
        <v>268</v>
      </c>
      <c r="U18" s="18"/>
      <c r="V18" s="18"/>
      <c r="W18" s="18"/>
      <c r="X18" s="18"/>
      <c r="Y18" s="19"/>
      <c r="Z18" s="19"/>
      <c r="AA18" s="18"/>
      <c r="AB18" s="18"/>
      <c r="AC18" s="18"/>
      <c r="AD18" s="18"/>
      <c r="AE18" s="18"/>
      <c r="AF18" s="18"/>
      <c r="AG18" s="19"/>
      <c r="AH18" s="18"/>
      <c r="AI18" s="18"/>
      <c r="AJ18" s="18"/>
      <c r="AK18" s="59">
        <f t="shared" si="0"/>
        <v>0</v>
      </c>
    </row>
    <row r="19" spans="2:37" x14ac:dyDescent="0.25">
      <c r="B19" s="65" t="s">
        <v>269</v>
      </c>
      <c r="C19" s="18"/>
      <c r="D19" s="18"/>
      <c r="E19" s="18"/>
      <c r="F19" s="18"/>
      <c r="G19" s="18">
        <v>10</v>
      </c>
      <c r="H19" s="18">
        <v>60</v>
      </c>
      <c r="I19" s="18"/>
      <c r="J19" s="18"/>
      <c r="K19" s="18"/>
      <c r="L19" s="18"/>
      <c r="M19" s="18"/>
      <c r="N19" s="18"/>
      <c r="O19" s="18">
        <v>60</v>
      </c>
      <c r="P19" s="18"/>
      <c r="Q19" s="18"/>
      <c r="R19" s="18"/>
      <c r="T19" s="65" t="s">
        <v>269</v>
      </c>
      <c r="U19" s="18"/>
      <c r="V19" s="18"/>
      <c r="W19" s="18"/>
      <c r="X19" s="18"/>
      <c r="Y19" s="19"/>
      <c r="Z19" s="19"/>
      <c r="AA19" s="18"/>
      <c r="AB19" s="18"/>
      <c r="AC19" s="18"/>
      <c r="AD19" s="18"/>
      <c r="AE19" s="18"/>
      <c r="AF19" s="18"/>
      <c r="AG19" s="19"/>
      <c r="AH19" s="18"/>
      <c r="AI19" s="18"/>
      <c r="AJ19" s="18"/>
      <c r="AK19" s="59">
        <f t="shared" si="0"/>
        <v>0</v>
      </c>
    </row>
    <row r="20" spans="2:37" x14ac:dyDescent="0.25">
      <c r="B20" s="65" t="s">
        <v>270</v>
      </c>
      <c r="C20" s="18"/>
      <c r="D20" s="18"/>
      <c r="E20" s="18"/>
      <c r="F20" s="18"/>
      <c r="G20" s="18">
        <v>5</v>
      </c>
      <c r="H20" s="18">
        <v>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T20" s="65" t="s">
        <v>270</v>
      </c>
      <c r="U20" s="18"/>
      <c r="V20" s="18"/>
      <c r="W20" s="18"/>
      <c r="X20" s="18"/>
      <c r="Y20" s="19"/>
      <c r="Z20" s="19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59">
        <f t="shared" si="0"/>
        <v>0</v>
      </c>
    </row>
    <row r="21" spans="2:37" x14ac:dyDescent="0.25">
      <c r="B21" s="65" t="s">
        <v>271</v>
      </c>
      <c r="C21" s="18"/>
      <c r="D21" s="18"/>
      <c r="E21" s="18"/>
      <c r="F21" s="18"/>
      <c r="G21" s="18">
        <v>5</v>
      </c>
      <c r="H21" s="18">
        <v>10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T21" s="65" t="s">
        <v>271</v>
      </c>
      <c r="U21" s="18"/>
      <c r="V21" s="18"/>
      <c r="W21" s="18"/>
      <c r="X21" s="18"/>
      <c r="Y21" s="19"/>
      <c r="Z21" s="19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59">
        <f t="shared" si="0"/>
        <v>0</v>
      </c>
    </row>
    <row r="22" spans="2:37" x14ac:dyDescent="0.25">
      <c r="B22" s="65" t="s">
        <v>272</v>
      </c>
      <c r="C22" s="18"/>
      <c r="D22" s="18"/>
      <c r="E22" s="18"/>
      <c r="F22" s="18"/>
      <c r="G22" s="18">
        <v>5</v>
      </c>
      <c r="H22" s="18">
        <v>5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T22" s="65" t="s">
        <v>272</v>
      </c>
      <c r="U22" s="18"/>
      <c r="V22" s="18"/>
      <c r="W22" s="18"/>
      <c r="X22" s="18"/>
      <c r="Y22" s="19"/>
      <c r="Z22" s="19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59">
        <f t="shared" si="0"/>
        <v>0</v>
      </c>
    </row>
    <row r="23" spans="2:37" x14ac:dyDescent="0.25">
      <c r="B23" s="65" t="s">
        <v>273</v>
      </c>
      <c r="C23" s="18"/>
      <c r="D23" s="18"/>
      <c r="E23" s="18"/>
      <c r="F23" s="18"/>
      <c r="G23" s="18">
        <v>5</v>
      </c>
      <c r="H23" s="18">
        <v>5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T23" s="65" t="s">
        <v>273</v>
      </c>
      <c r="U23" s="18"/>
      <c r="V23" s="18"/>
      <c r="W23" s="18"/>
      <c r="X23" s="18"/>
      <c r="Y23" s="19"/>
      <c r="Z23" s="19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59">
        <f t="shared" si="0"/>
        <v>0</v>
      </c>
    </row>
    <row r="24" spans="2:37" x14ac:dyDescent="0.25">
      <c r="B24" s="65" t="s">
        <v>274</v>
      </c>
      <c r="C24" s="18"/>
      <c r="D24" s="18"/>
      <c r="E24" s="18"/>
      <c r="F24" s="18"/>
      <c r="G24" s="18"/>
      <c r="H24" s="18">
        <v>5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T24" s="65" t="s">
        <v>274</v>
      </c>
      <c r="U24" s="18"/>
      <c r="V24" s="18"/>
      <c r="W24" s="18"/>
      <c r="X24" s="18"/>
      <c r="Y24" s="18"/>
      <c r="Z24" s="19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59">
        <f t="shared" si="0"/>
        <v>0</v>
      </c>
    </row>
    <row r="25" spans="2:37" x14ac:dyDescent="0.25">
      <c r="B25" s="65" t="s">
        <v>275</v>
      </c>
      <c r="C25" s="18"/>
      <c r="D25" s="18"/>
      <c r="E25" s="18"/>
      <c r="F25" s="18"/>
      <c r="G25" s="18"/>
      <c r="H25" s="18">
        <v>5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T25" s="65" t="s">
        <v>275</v>
      </c>
      <c r="U25" s="18"/>
      <c r="V25" s="18"/>
      <c r="W25" s="18"/>
      <c r="X25" s="18"/>
      <c r="Y25" s="18"/>
      <c r="Z25" s="1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59">
        <f t="shared" si="0"/>
        <v>0</v>
      </c>
    </row>
    <row r="26" spans="2:37" x14ac:dyDescent="0.25">
      <c r="B26" s="65" t="s">
        <v>276</v>
      </c>
      <c r="C26" s="18"/>
      <c r="D26" s="18"/>
      <c r="E26" s="18"/>
      <c r="F26" s="18"/>
      <c r="G26" s="18">
        <v>5</v>
      </c>
      <c r="H26" s="18">
        <v>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T26" s="65" t="s">
        <v>276</v>
      </c>
      <c r="U26" s="18"/>
      <c r="V26" s="18"/>
      <c r="W26" s="18"/>
      <c r="X26" s="18"/>
      <c r="Y26" s="19"/>
      <c r="Z26" s="19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59">
        <f t="shared" si="0"/>
        <v>0</v>
      </c>
    </row>
    <row r="27" spans="2:37" x14ac:dyDescent="0.25">
      <c r="B27" s="65" t="s">
        <v>277</v>
      </c>
      <c r="C27" s="18"/>
      <c r="D27" s="18"/>
      <c r="E27" s="18"/>
      <c r="F27" s="18"/>
      <c r="G27" s="18"/>
      <c r="H27" s="18">
        <v>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T27" s="65" t="s">
        <v>277</v>
      </c>
      <c r="U27" s="18"/>
      <c r="V27" s="18"/>
      <c r="W27" s="18"/>
      <c r="X27" s="18"/>
      <c r="Y27" s="18"/>
      <c r="Z27" s="1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59">
        <f t="shared" si="0"/>
        <v>0</v>
      </c>
    </row>
    <row r="28" spans="2:37" ht="15.75" thickBot="1" x14ac:dyDescent="0.3">
      <c r="B28" s="66" t="s">
        <v>278</v>
      </c>
      <c r="C28" s="66"/>
      <c r="D28" s="66"/>
      <c r="E28" s="66"/>
      <c r="F28" s="66"/>
      <c r="G28" s="66">
        <v>10</v>
      </c>
      <c r="H28" s="66">
        <v>10</v>
      </c>
      <c r="I28" s="66"/>
      <c r="J28" s="66"/>
      <c r="K28" s="66"/>
      <c r="L28" s="66"/>
      <c r="M28" s="66"/>
      <c r="N28" s="66"/>
      <c r="O28" s="66">
        <v>35</v>
      </c>
      <c r="P28" s="66"/>
      <c r="Q28" s="66"/>
      <c r="R28" s="66"/>
      <c r="T28" s="66" t="s">
        <v>278</v>
      </c>
      <c r="U28" s="66"/>
      <c r="V28" s="66"/>
      <c r="W28" s="66"/>
      <c r="X28" s="66"/>
      <c r="Y28" s="67"/>
      <c r="Z28" s="67"/>
      <c r="AA28" s="66"/>
      <c r="AB28" s="66"/>
      <c r="AC28" s="66"/>
      <c r="AD28" s="66"/>
      <c r="AE28" s="66"/>
      <c r="AF28" s="66"/>
      <c r="AG28" s="67"/>
      <c r="AH28" s="66"/>
      <c r="AI28" s="66"/>
      <c r="AJ28" s="66"/>
      <c r="AK28" s="68">
        <f t="shared" si="0"/>
        <v>0</v>
      </c>
    </row>
    <row r="29" spans="2:37" x14ac:dyDescent="0.25">
      <c r="B29" s="56" t="s">
        <v>279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56">
        <v>200</v>
      </c>
      <c r="T29" s="56" t="s">
        <v>279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69">
        <f t="shared" si="0"/>
        <v>0</v>
      </c>
    </row>
    <row r="30" spans="2:37" x14ac:dyDescent="0.25">
      <c r="B30" s="18" t="s">
        <v>280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8">
        <v>250</v>
      </c>
      <c r="T30" s="18" t="s">
        <v>280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19"/>
      <c r="AK30" s="59">
        <f t="shared" si="0"/>
        <v>0</v>
      </c>
    </row>
    <row r="31" spans="2:37" x14ac:dyDescent="0.25">
      <c r="B31" s="18" t="s">
        <v>281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8">
        <v>25</v>
      </c>
      <c r="T31" s="18" t="s">
        <v>281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19"/>
      <c r="AK31" s="59">
        <f t="shared" si="0"/>
        <v>0</v>
      </c>
    </row>
    <row r="32" spans="2:37" x14ac:dyDescent="0.25">
      <c r="B32" s="18" t="s">
        <v>282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8">
        <v>100</v>
      </c>
      <c r="T32" s="18" t="s">
        <v>282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19"/>
      <c r="AK32" s="59">
        <f t="shared" si="0"/>
        <v>0</v>
      </c>
    </row>
    <row r="33" spans="2:37" x14ac:dyDescent="0.25">
      <c r="B33" s="18" t="s">
        <v>283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8">
        <v>50</v>
      </c>
      <c r="T33" s="18" t="s">
        <v>283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19"/>
      <c r="AK33" s="59">
        <f t="shared" si="0"/>
        <v>0</v>
      </c>
    </row>
    <row r="34" spans="2:37" x14ac:dyDescent="0.25">
      <c r="B34" s="18" t="s">
        <v>284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18">
        <v>30</v>
      </c>
      <c r="T34" s="18" t="s">
        <v>284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19"/>
      <c r="AK34" s="59">
        <f t="shared" si="0"/>
        <v>0</v>
      </c>
    </row>
    <row r="35" spans="2:37" x14ac:dyDescent="0.25">
      <c r="B35" s="18" t="s">
        <v>285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18">
        <v>10</v>
      </c>
      <c r="T35" s="18" t="s">
        <v>285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19"/>
      <c r="AK35" s="59">
        <f t="shared" si="0"/>
        <v>0</v>
      </c>
    </row>
    <row r="36" spans="2:37" ht="18.75" x14ac:dyDescent="0.3">
      <c r="T36" s="144" t="s">
        <v>51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59">
        <f>SUM(AK9:AK35)</f>
        <v>0</v>
      </c>
    </row>
  </sheetData>
  <mergeCells count="7">
    <mergeCell ref="T36:AJ36"/>
    <mergeCell ref="B2:AK2"/>
    <mergeCell ref="D4:F4"/>
    <mergeCell ref="B6:R6"/>
    <mergeCell ref="T6:AK6"/>
    <mergeCell ref="B7:R7"/>
    <mergeCell ref="T7:A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zoomScale="75" zoomScaleNormal="75" workbookViewId="0">
      <pane xSplit="5" ySplit="4" topLeftCell="F17" activePane="bottomRight" state="frozen"/>
      <selection pane="topRight" activeCell="F1" sqref="F1"/>
      <selection pane="bottomLeft" activeCell="A5" sqref="A5"/>
      <selection pane="bottomRight" activeCell="C37" sqref="C37"/>
    </sheetView>
  </sheetViews>
  <sheetFormatPr defaultRowHeight="15.75" x14ac:dyDescent="0.25"/>
  <cols>
    <col min="1" max="1" width="5.140625" style="71" customWidth="1"/>
    <col min="2" max="2" width="12" style="71" customWidth="1"/>
    <col min="3" max="4" width="17.5703125" style="71" customWidth="1"/>
    <col min="5" max="5" width="9.140625" style="71"/>
    <col min="6" max="6" width="12" style="71" customWidth="1"/>
    <col min="7" max="8" width="17.5703125" style="71" customWidth="1"/>
    <col min="9" max="16384" width="9.140625" style="71"/>
  </cols>
  <sheetData>
    <row r="2" spans="2:9" ht="18.75" x14ac:dyDescent="0.25">
      <c r="B2" s="145" t="s">
        <v>361</v>
      </c>
      <c r="C2" s="146"/>
      <c r="D2" s="146"/>
      <c r="E2" s="146"/>
      <c r="F2" s="146"/>
      <c r="G2" s="146"/>
      <c r="H2" s="146"/>
      <c r="I2" s="147"/>
    </row>
    <row r="3" spans="2:9" ht="16.5" thickBot="1" x14ac:dyDescent="0.3"/>
    <row r="4" spans="2:9" ht="16.5" thickBot="1" x14ac:dyDescent="0.3">
      <c r="B4" s="38" t="s">
        <v>0</v>
      </c>
      <c r="C4" s="39"/>
      <c r="D4" s="102">
        <f>I46</f>
        <v>0</v>
      </c>
      <c r="E4" s="102"/>
      <c r="F4" s="103"/>
    </row>
    <row r="6" spans="2:9" ht="18.75" x14ac:dyDescent="0.25">
      <c r="B6" s="125" t="s">
        <v>286</v>
      </c>
      <c r="C6" s="126"/>
      <c r="D6" s="127"/>
      <c r="F6" s="104" t="s">
        <v>287</v>
      </c>
      <c r="G6" s="104"/>
      <c r="H6" s="104"/>
      <c r="I6" s="104"/>
    </row>
    <row r="7" spans="2:9" s="72" customFormat="1" x14ac:dyDescent="0.25">
      <c r="B7" s="159" t="s">
        <v>288</v>
      </c>
      <c r="C7" s="159"/>
      <c r="D7" s="159"/>
      <c r="F7" s="160" t="s">
        <v>289</v>
      </c>
      <c r="G7" s="161"/>
      <c r="H7" s="161"/>
      <c r="I7" s="162"/>
    </row>
    <row r="8" spans="2:9" x14ac:dyDescent="0.25">
      <c r="B8" s="155" t="s">
        <v>183</v>
      </c>
      <c r="C8" s="155"/>
      <c r="D8" s="155"/>
      <c r="F8" s="156" t="s">
        <v>183</v>
      </c>
      <c r="G8" s="157"/>
      <c r="H8" s="157"/>
      <c r="I8" s="158"/>
    </row>
    <row r="9" spans="2:9" ht="31.5" x14ac:dyDescent="0.25">
      <c r="B9" s="73" t="s">
        <v>12</v>
      </c>
      <c r="C9" s="74" t="s">
        <v>290</v>
      </c>
      <c r="D9" s="74" t="s">
        <v>291</v>
      </c>
      <c r="F9" s="73" t="s">
        <v>12</v>
      </c>
      <c r="G9" s="74" t="s">
        <v>290</v>
      </c>
      <c r="H9" s="74" t="s">
        <v>291</v>
      </c>
      <c r="I9" s="74"/>
    </row>
    <row r="10" spans="2:9" x14ac:dyDescent="0.25">
      <c r="B10" s="75">
        <v>50</v>
      </c>
      <c r="C10" s="74">
        <v>10</v>
      </c>
      <c r="D10" s="74">
        <v>30</v>
      </c>
      <c r="F10" s="75">
        <v>50</v>
      </c>
      <c r="G10" s="76"/>
      <c r="H10" s="76"/>
      <c r="I10" s="74">
        <f>C10*G10+D10*H10</f>
        <v>0</v>
      </c>
    </row>
    <row r="11" spans="2:9" x14ac:dyDescent="0.25">
      <c r="B11" s="75">
        <v>80</v>
      </c>
      <c r="C11" s="74">
        <v>10</v>
      </c>
      <c r="D11" s="74">
        <v>30</v>
      </c>
      <c r="F11" s="75">
        <v>80</v>
      </c>
      <c r="G11" s="76"/>
      <c r="H11" s="76"/>
      <c r="I11" s="74">
        <f t="shared" ref="I11:I18" si="0">C11*G11+D11*H11</f>
        <v>0</v>
      </c>
    </row>
    <row r="12" spans="2:9" x14ac:dyDescent="0.25">
      <c r="B12" s="75">
        <v>100</v>
      </c>
      <c r="C12" s="74">
        <v>10</v>
      </c>
      <c r="D12" s="74">
        <v>30</v>
      </c>
      <c r="F12" s="75">
        <v>100</v>
      </c>
      <c r="G12" s="76"/>
      <c r="H12" s="76"/>
      <c r="I12" s="74">
        <f t="shared" si="0"/>
        <v>0</v>
      </c>
    </row>
    <row r="13" spans="2:9" x14ac:dyDescent="0.25">
      <c r="B13" s="75">
        <v>150</v>
      </c>
      <c r="C13" s="74">
        <v>10</v>
      </c>
      <c r="D13" s="74">
        <v>20</v>
      </c>
      <c r="F13" s="75">
        <v>150</v>
      </c>
      <c r="G13" s="76"/>
      <c r="H13" s="76"/>
      <c r="I13" s="74">
        <f t="shared" si="0"/>
        <v>0</v>
      </c>
    </row>
    <row r="14" spans="2:9" x14ac:dyDescent="0.25">
      <c r="B14" s="75">
        <v>200</v>
      </c>
      <c r="C14" s="74">
        <v>2</v>
      </c>
      <c r="D14" s="74">
        <v>6</v>
      </c>
      <c r="F14" s="75">
        <v>200</v>
      </c>
      <c r="G14" s="76"/>
      <c r="H14" s="76"/>
      <c r="I14" s="74">
        <f t="shared" si="0"/>
        <v>0</v>
      </c>
    </row>
    <row r="15" spans="2:9" x14ac:dyDescent="0.25">
      <c r="B15" s="75">
        <v>250</v>
      </c>
      <c r="C15" s="74">
        <v>2</v>
      </c>
      <c r="D15" s="74">
        <v>2</v>
      </c>
      <c r="F15" s="75">
        <v>250</v>
      </c>
      <c r="G15" s="76"/>
      <c r="H15" s="76"/>
      <c r="I15" s="74">
        <f t="shared" si="0"/>
        <v>0</v>
      </c>
    </row>
    <row r="16" spans="2:9" x14ac:dyDescent="0.25">
      <c r="B16" s="75">
        <v>300</v>
      </c>
      <c r="C16" s="74">
        <v>2</v>
      </c>
      <c r="D16" s="74">
        <v>4</v>
      </c>
      <c r="F16" s="75">
        <v>300</v>
      </c>
      <c r="G16" s="76"/>
      <c r="H16" s="76"/>
      <c r="I16" s="74">
        <f t="shared" si="0"/>
        <v>0</v>
      </c>
    </row>
    <row r="17" spans="2:9" x14ac:dyDescent="0.25">
      <c r="B17" s="75">
        <v>400</v>
      </c>
      <c r="C17" s="74">
        <v>2</v>
      </c>
      <c r="D17" s="74">
        <v>2</v>
      </c>
      <c r="F17" s="75">
        <v>400</v>
      </c>
      <c r="G17" s="76"/>
      <c r="H17" s="76"/>
      <c r="I17" s="74">
        <f t="shared" si="0"/>
        <v>0</v>
      </c>
    </row>
    <row r="18" spans="2:9" x14ac:dyDescent="0.25">
      <c r="B18" s="75">
        <v>600</v>
      </c>
      <c r="C18" s="74">
        <v>2</v>
      </c>
      <c r="D18" s="74"/>
      <c r="F18" s="75">
        <v>600</v>
      </c>
      <c r="G18" s="76"/>
      <c r="H18" s="74"/>
      <c r="I18" s="74">
        <f t="shared" si="0"/>
        <v>0</v>
      </c>
    </row>
    <row r="19" spans="2:9" s="72" customFormat="1" x14ac:dyDescent="0.25">
      <c r="B19" s="163" t="s">
        <v>292</v>
      </c>
      <c r="C19" s="163"/>
      <c r="D19" s="163"/>
      <c r="F19" s="164" t="s">
        <v>293</v>
      </c>
      <c r="G19" s="165"/>
      <c r="H19" s="165"/>
      <c r="I19" s="166"/>
    </row>
    <row r="20" spans="2:9" x14ac:dyDescent="0.25">
      <c r="B20" s="155" t="s">
        <v>183</v>
      </c>
      <c r="C20" s="155"/>
      <c r="D20" s="155"/>
      <c r="F20" s="156" t="s">
        <v>183</v>
      </c>
      <c r="G20" s="157"/>
      <c r="H20" s="157"/>
      <c r="I20" s="158"/>
    </row>
    <row r="21" spans="2:9" ht="31.5" x14ac:dyDescent="0.25">
      <c r="B21" s="73" t="s">
        <v>12</v>
      </c>
      <c r="C21" s="74" t="s">
        <v>290</v>
      </c>
      <c r="D21" s="74" t="s">
        <v>291</v>
      </c>
      <c r="F21" s="73" t="s">
        <v>12</v>
      </c>
      <c r="G21" s="74" t="s">
        <v>290</v>
      </c>
      <c r="H21" s="74" t="s">
        <v>291</v>
      </c>
      <c r="I21" s="74"/>
    </row>
    <row r="22" spans="2:9" x14ac:dyDescent="0.25">
      <c r="B22" s="75">
        <v>50</v>
      </c>
      <c r="C22" s="74">
        <v>15</v>
      </c>
      <c r="D22" s="74" t="s">
        <v>294</v>
      </c>
      <c r="F22" s="75">
        <v>50</v>
      </c>
      <c r="G22" s="76"/>
      <c r="H22" s="74" t="s">
        <v>294</v>
      </c>
      <c r="I22" s="74">
        <f>C22*G22</f>
        <v>0</v>
      </c>
    </row>
    <row r="23" spans="2:9" x14ac:dyDescent="0.25">
      <c r="B23" s="75">
        <v>80</v>
      </c>
      <c r="C23" s="74">
        <v>30</v>
      </c>
      <c r="D23" s="74" t="s">
        <v>294</v>
      </c>
      <c r="F23" s="75">
        <v>80</v>
      </c>
      <c r="G23" s="76"/>
      <c r="H23" s="74" t="s">
        <v>294</v>
      </c>
      <c r="I23" s="74">
        <f t="shared" ref="I23:I45" si="1">C23*G23</f>
        <v>0</v>
      </c>
    </row>
    <row r="24" spans="2:9" x14ac:dyDescent="0.25">
      <c r="B24" s="75">
        <v>100</v>
      </c>
      <c r="C24" s="74">
        <v>30</v>
      </c>
      <c r="D24" s="74" t="s">
        <v>294</v>
      </c>
      <c r="F24" s="75">
        <v>100</v>
      </c>
      <c r="G24" s="76"/>
      <c r="H24" s="74" t="s">
        <v>294</v>
      </c>
      <c r="I24" s="74">
        <f t="shared" si="1"/>
        <v>0</v>
      </c>
    </row>
    <row r="25" spans="2:9" x14ac:dyDescent="0.25">
      <c r="B25" s="75">
        <v>150</v>
      </c>
      <c r="C25" s="74">
        <v>10</v>
      </c>
      <c r="D25" s="74" t="s">
        <v>294</v>
      </c>
      <c r="F25" s="75">
        <v>150</v>
      </c>
      <c r="G25" s="76"/>
      <c r="H25" s="74" t="s">
        <v>294</v>
      </c>
      <c r="I25" s="74">
        <f t="shared" si="1"/>
        <v>0</v>
      </c>
    </row>
    <row r="26" spans="2:9" x14ac:dyDescent="0.25">
      <c r="B26" s="75">
        <v>200</v>
      </c>
      <c r="C26" s="74">
        <v>10</v>
      </c>
      <c r="D26" s="74" t="s">
        <v>294</v>
      </c>
      <c r="F26" s="75">
        <v>200</v>
      </c>
      <c r="G26" s="76"/>
      <c r="H26" s="74" t="s">
        <v>294</v>
      </c>
      <c r="I26" s="74">
        <f t="shared" si="1"/>
        <v>0</v>
      </c>
    </row>
    <row r="27" spans="2:9" x14ac:dyDescent="0.25">
      <c r="B27" s="75">
        <v>250</v>
      </c>
      <c r="C27" s="74">
        <v>2</v>
      </c>
      <c r="D27" s="74" t="s">
        <v>294</v>
      </c>
      <c r="F27" s="75">
        <v>250</v>
      </c>
      <c r="G27" s="76"/>
      <c r="H27" s="74" t="s">
        <v>294</v>
      </c>
      <c r="I27" s="74">
        <f t="shared" si="1"/>
        <v>0</v>
      </c>
    </row>
    <row r="28" spans="2:9" x14ac:dyDescent="0.25">
      <c r="B28" s="75">
        <v>300</v>
      </c>
      <c r="C28" s="74">
        <v>3</v>
      </c>
      <c r="D28" s="74" t="s">
        <v>294</v>
      </c>
      <c r="F28" s="75">
        <v>300</v>
      </c>
      <c r="G28" s="76"/>
      <c r="H28" s="74" t="s">
        <v>294</v>
      </c>
      <c r="I28" s="74">
        <f t="shared" si="1"/>
        <v>0</v>
      </c>
    </row>
    <row r="29" spans="2:9" x14ac:dyDescent="0.25">
      <c r="B29" s="75">
        <v>400</v>
      </c>
      <c r="C29" s="74">
        <v>2</v>
      </c>
      <c r="D29" s="74" t="s">
        <v>294</v>
      </c>
      <c r="F29" s="75">
        <v>400</v>
      </c>
      <c r="G29" s="76"/>
      <c r="H29" s="74" t="s">
        <v>294</v>
      </c>
      <c r="I29" s="74">
        <f t="shared" si="1"/>
        <v>0</v>
      </c>
    </row>
    <row r="30" spans="2:9" s="72" customFormat="1" x14ac:dyDescent="0.25">
      <c r="B30" s="163" t="s">
        <v>295</v>
      </c>
      <c r="C30" s="163"/>
      <c r="D30" s="163"/>
      <c r="F30" s="164" t="s">
        <v>296</v>
      </c>
      <c r="G30" s="165"/>
      <c r="H30" s="165"/>
      <c r="I30" s="166"/>
    </row>
    <row r="31" spans="2:9" x14ac:dyDescent="0.25">
      <c r="B31" s="155" t="s">
        <v>183</v>
      </c>
      <c r="C31" s="155"/>
      <c r="D31" s="155"/>
      <c r="F31" s="156" t="s">
        <v>183</v>
      </c>
      <c r="G31" s="157"/>
      <c r="H31" s="157"/>
      <c r="I31" s="158"/>
    </row>
    <row r="32" spans="2:9" ht="31.5" x14ac:dyDescent="0.25">
      <c r="B32" s="73" t="s">
        <v>12</v>
      </c>
      <c r="C32" s="74" t="s">
        <v>290</v>
      </c>
      <c r="D32" s="74" t="s">
        <v>291</v>
      </c>
      <c r="F32" s="73" t="s">
        <v>12</v>
      </c>
      <c r="G32" s="74" t="s">
        <v>290</v>
      </c>
      <c r="H32" s="74" t="s">
        <v>291</v>
      </c>
      <c r="I32" s="74"/>
    </row>
    <row r="33" spans="2:9" x14ac:dyDescent="0.25">
      <c r="B33" s="75" t="s">
        <v>127</v>
      </c>
      <c r="C33" s="74">
        <v>10</v>
      </c>
      <c r="D33" s="74" t="s">
        <v>294</v>
      </c>
      <c r="F33" s="75" t="s">
        <v>127</v>
      </c>
      <c r="G33" s="76"/>
      <c r="H33" s="74" t="s">
        <v>294</v>
      </c>
      <c r="I33" s="74">
        <f t="shared" si="1"/>
        <v>0</v>
      </c>
    </row>
    <row r="34" spans="2:9" x14ac:dyDescent="0.25">
      <c r="B34" s="75" t="s">
        <v>128</v>
      </c>
      <c r="C34" s="74">
        <v>10</v>
      </c>
      <c r="D34" s="74" t="s">
        <v>294</v>
      </c>
      <c r="F34" s="75" t="s">
        <v>128</v>
      </c>
      <c r="G34" s="76"/>
      <c r="H34" s="74" t="s">
        <v>294</v>
      </c>
      <c r="I34" s="74">
        <f t="shared" si="1"/>
        <v>0</v>
      </c>
    </row>
    <row r="35" spans="2:9" x14ac:dyDescent="0.25">
      <c r="B35" s="75" t="s">
        <v>297</v>
      </c>
      <c r="C35" s="74">
        <v>10</v>
      </c>
      <c r="D35" s="74" t="s">
        <v>294</v>
      </c>
      <c r="F35" s="75" t="s">
        <v>297</v>
      </c>
      <c r="G35" s="76"/>
      <c r="H35" s="74" t="s">
        <v>294</v>
      </c>
      <c r="I35" s="74">
        <f t="shared" si="1"/>
        <v>0</v>
      </c>
    </row>
    <row r="36" spans="2:9" x14ac:dyDescent="0.25">
      <c r="B36" s="75">
        <v>50</v>
      </c>
      <c r="C36" s="74">
        <v>5</v>
      </c>
      <c r="D36" s="74" t="s">
        <v>294</v>
      </c>
      <c r="F36" s="75">
        <v>50</v>
      </c>
      <c r="G36" s="76"/>
      <c r="H36" s="74" t="s">
        <v>294</v>
      </c>
      <c r="I36" s="74">
        <f t="shared" si="1"/>
        <v>0</v>
      </c>
    </row>
    <row r="37" spans="2:9" x14ac:dyDescent="0.25">
      <c r="B37" s="75">
        <v>80</v>
      </c>
      <c r="C37" s="74">
        <v>5</v>
      </c>
      <c r="D37" s="74" t="s">
        <v>294</v>
      </c>
      <c r="F37" s="75">
        <v>80</v>
      </c>
      <c r="G37" s="76"/>
      <c r="H37" s="74" t="s">
        <v>294</v>
      </c>
      <c r="I37" s="74">
        <f t="shared" si="1"/>
        <v>0</v>
      </c>
    </row>
    <row r="38" spans="2:9" x14ac:dyDescent="0.25">
      <c r="B38" s="75">
        <v>100</v>
      </c>
      <c r="C38" s="74">
        <v>5</v>
      </c>
      <c r="D38" s="74" t="s">
        <v>294</v>
      </c>
      <c r="F38" s="75">
        <v>100</v>
      </c>
      <c r="G38" s="76"/>
      <c r="H38" s="74" t="s">
        <v>294</v>
      </c>
      <c r="I38" s="74">
        <f t="shared" si="1"/>
        <v>0</v>
      </c>
    </row>
    <row r="39" spans="2:9" x14ac:dyDescent="0.25">
      <c r="B39" s="75">
        <v>150</v>
      </c>
      <c r="C39" s="74">
        <v>5</v>
      </c>
      <c r="D39" s="74" t="s">
        <v>294</v>
      </c>
      <c r="F39" s="75">
        <v>150</v>
      </c>
      <c r="G39" s="76"/>
      <c r="H39" s="74" t="s">
        <v>294</v>
      </c>
      <c r="I39" s="74">
        <f t="shared" si="1"/>
        <v>0</v>
      </c>
    </row>
    <row r="40" spans="2:9" s="72" customFormat="1" x14ac:dyDescent="0.25">
      <c r="B40" s="173" t="s">
        <v>298</v>
      </c>
      <c r="C40" s="173"/>
      <c r="D40" s="173"/>
      <c r="F40" s="174" t="s">
        <v>299</v>
      </c>
      <c r="G40" s="175"/>
      <c r="H40" s="175"/>
      <c r="I40" s="176"/>
    </row>
    <row r="41" spans="2:9" x14ac:dyDescent="0.25">
      <c r="B41" s="155" t="s">
        <v>183</v>
      </c>
      <c r="C41" s="155"/>
      <c r="D41" s="155"/>
      <c r="F41" s="155" t="s">
        <v>183</v>
      </c>
      <c r="G41" s="155"/>
      <c r="H41" s="155"/>
      <c r="I41" s="74"/>
    </row>
    <row r="42" spans="2:9" x14ac:dyDescent="0.25">
      <c r="B42" s="170" t="s">
        <v>12</v>
      </c>
      <c r="C42" s="171"/>
      <c r="D42" s="172"/>
      <c r="F42" s="170" t="s">
        <v>12</v>
      </c>
      <c r="G42" s="171"/>
      <c r="H42" s="172"/>
      <c r="I42" s="74"/>
    </row>
    <row r="43" spans="2:9" x14ac:dyDescent="0.25">
      <c r="B43" s="74" t="s">
        <v>128</v>
      </c>
      <c r="C43" s="167">
        <v>6</v>
      </c>
      <c r="D43" s="167"/>
      <c r="F43" s="74" t="s">
        <v>128</v>
      </c>
      <c r="G43" s="168"/>
      <c r="H43" s="168"/>
      <c r="I43" s="74">
        <f t="shared" si="1"/>
        <v>0</v>
      </c>
    </row>
    <row r="44" spans="2:9" x14ac:dyDescent="0.25">
      <c r="B44" s="74" t="s">
        <v>131</v>
      </c>
      <c r="C44" s="167">
        <v>4</v>
      </c>
      <c r="D44" s="167"/>
      <c r="F44" s="74" t="s">
        <v>131</v>
      </c>
      <c r="G44" s="168"/>
      <c r="H44" s="168"/>
      <c r="I44" s="74">
        <f t="shared" si="1"/>
        <v>0</v>
      </c>
    </row>
    <row r="45" spans="2:9" x14ac:dyDescent="0.25">
      <c r="B45" s="74" t="s">
        <v>300</v>
      </c>
      <c r="C45" s="167">
        <v>2</v>
      </c>
      <c r="D45" s="167"/>
      <c r="F45" s="74" t="s">
        <v>300</v>
      </c>
      <c r="G45" s="168"/>
      <c r="H45" s="168"/>
      <c r="I45" s="74">
        <f t="shared" si="1"/>
        <v>0</v>
      </c>
    </row>
    <row r="46" spans="2:9" x14ac:dyDescent="0.25">
      <c r="B46" s="77"/>
      <c r="C46" s="77"/>
      <c r="F46" s="169" t="s">
        <v>51</v>
      </c>
      <c r="G46" s="169"/>
      <c r="H46" s="169"/>
      <c r="I46" s="74">
        <f>SUM(I10:I45)</f>
        <v>0</v>
      </c>
    </row>
    <row r="47" spans="2:9" x14ac:dyDescent="0.25">
      <c r="B47" s="77"/>
      <c r="C47" s="77"/>
      <c r="F47" s="77"/>
      <c r="G47" s="77"/>
    </row>
    <row r="48" spans="2:9" x14ac:dyDescent="0.25">
      <c r="B48" s="77"/>
      <c r="C48" s="77"/>
      <c r="F48" s="77"/>
      <c r="G48" s="77"/>
    </row>
  </sheetData>
  <mergeCells count="29">
    <mergeCell ref="C45:D45"/>
    <mergeCell ref="G45:H45"/>
    <mergeCell ref="F46:H46"/>
    <mergeCell ref="B2:I2"/>
    <mergeCell ref="B42:D42"/>
    <mergeCell ref="F42:H42"/>
    <mergeCell ref="C43:D43"/>
    <mergeCell ref="G43:H43"/>
    <mergeCell ref="C44:D44"/>
    <mergeCell ref="G44:H44"/>
    <mergeCell ref="B31:D31"/>
    <mergeCell ref="F31:I31"/>
    <mergeCell ref="B40:D40"/>
    <mergeCell ref="F40:I40"/>
    <mergeCell ref="B41:D41"/>
    <mergeCell ref="F41:H41"/>
    <mergeCell ref="B19:D19"/>
    <mergeCell ref="F19:I19"/>
    <mergeCell ref="B20:D20"/>
    <mergeCell ref="F20:I20"/>
    <mergeCell ref="B30:D30"/>
    <mergeCell ref="F30:I30"/>
    <mergeCell ref="B8:D8"/>
    <mergeCell ref="F8:I8"/>
    <mergeCell ref="D4:F4"/>
    <mergeCell ref="B6:D6"/>
    <mergeCell ref="F6:I6"/>
    <mergeCell ref="B7:D7"/>
    <mergeCell ref="F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31" sqref="Q31"/>
    </sheetView>
  </sheetViews>
  <sheetFormatPr defaultRowHeight="15" x14ac:dyDescent="0.25"/>
  <cols>
    <col min="1" max="1" width="5.7109375" style="78" customWidth="1"/>
    <col min="2" max="2" width="40.28515625" style="78" customWidth="1"/>
    <col min="3" max="3" width="23.5703125" style="78" customWidth="1"/>
    <col min="4" max="4" width="4.7109375" style="78" customWidth="1"/>
    <col min="5" max="5" width="40.28515625" style="78" customWidth="1"/>
    <col min="6" max="6" width="23.5703125" style="78" customWidth="1"/>
    <col min="7" max="16384" width="9.140625" style="78"/>
  </cols>
  <sheetData>
    <row r="2" spans="2:7" ht="18.75" x14ac:dyDescent="0.25">
      <c r="B2" s="191" t="s">
        <v>362</v>
      </c>
      <c r="C2" s="192"/>
      <c r="D2" s="192"/>
      <c r="E2" s="192"/>
      <c r="F2" s="192"/>
      <c r="G2" s="193"/>
    </row>
    <row r="3" spans="2:7" ht="15.75" thickBot="1" x14ac:dyDescent="0.3"/>
    <row r="4" spans="2:7" ht="15.75" thickBot="1" x14ac:dyDescent="0.3">
      <c r="B4" s="38" t="s">
        <v>0</v>
      </c>
      <c r="C4" s="102">
        <f>G38</f>
        <v>0</v>
      </c>
      <c r="D4" s="103"/>
      <c r="E4" s="79"/>
      <c r="F4" s="79"/>
      <c r="G4" s="80"/>
    </row>
    <row r="7" spans="2:7" ht="18.75" x14ac:dyDescent="0.25">
      <c r="B7" s="178" t="s">
        <v>301</v>
      </c>
      <c r="C7" s="178"/>
      <c r="E7" s="179" t="s">
        <v>302</v>
      </c>
      <c r="F7" s="179"/>
      <c r="G7" s="179"/>
    </row>
    <row r="8" spans="2:7" ht="15.75" x14ac:dyDescent="0.25">
      <c r="B8" s="180" t="s">
        <v>303</v>
      </c>
      <c r="C8" s="180"/>
      <c r="E8" s="174" t="s">
        <v>303</v>
      </c>
      <c r="F8" s="175"/>
      <c r="G8" s="176"/>
    </row>
    <row r="9" spans="2:7" ht="30" x14ac:dyDescent="0.25">
      <c r="B9" s="98" t="s">
        <v>12</v>
      </c>
      <c r="C9" s="98" t="s">
        <v>6</v>
      </c>
      <c r="E9" s="12" t="s">
        <v>12</v>
      </c>
      <c r="F9" s="12" t="s">
        <v>6</v>
      </c>
      <c r="G9" s="12"/>
    </row>
    <row r="10" spans="2:7" x14ac:dyDescent="0.25">
      <c r="B10" s="177" t="s">
        <v>304</v>
      </c>
      <c r="C10" s="177"/>
      <c r="E10" s="114" t="s">
        <v>304</v>
      </c>
      <c r="F10" s="115"/>
      <c r="G10" s="116"/>
    </row>
    <row r="11" spans="2:7" x14ac:dyDescent="0.25">
      <c r="B11" s="98" t="s">
        <v>305</v>
      </c>
      <c r="C11" s="98">
        <v>100</v>
      </c>
      <c r="E11" s="12" t="s">
        <v>305</v>
      </c>
      <c r="F11" s="29"/>
      <c r="G11" s="12">
        <f>C11*F11</f>
        <v>0</v>
      </c>
    </row>
    <row r="12" spans="2:7" x14ac:dyDescent="0.25">
      <c r="B12" s="177" t="s">
        <v>306</v>
      </c>
      <c r="C12" s="177"/>
      <c r="E12" s="188" t="s">
        <v>306</v>
      </c>
      <c r="F12" s="188"/>
      <c r="G12" s="12"/>
    </row>
    <row r="13" spans="2:7" x14ac:dyDescent="0.25">
      <c r="B13" s="98" t="s">
        <v>307</v>
      </c>
      <c r="C13" s="98">
        <v>300</v>
      </c>
      <c r="E13" s="12" t="s">
        <v>307</v>
      </c>
      <c r="F13" s="29"/>
      <c r="G13" s="12">
        <f t="shared" ref="G13:G37" si="0">C13*F13</f>
        <v>0</v>
      </c>
    </row>
    <row r="14" spans="2:7" x14ac:dyDescent="0.25">
      <c r="B14" s="181" t="s">
        <v>308</v>
      </c>
      <c r="C14" s="181"/>
      <c r="E14" s="138" t="s">
        <v>308</v>
      </c>
      <c r="F14" s="139"/>
      <c r="G14" s="140"/>
    </row>
    <row r="15" spans="2:7" x14ac:dyDescent="0.25">
      <c r="B15" s="177" t="s">
        <v>309</v>
      </c>
      <c r="C15" s="177"/>
      <c r="E15" s="185" t="s">
        <v>309</v>
      </c>
      <c r="F15" s="186"/>
      <c r="G15" s="187"/>
    </row>
    <row r="16" spans="2:7" ht="45" x14ac:dyDescent="0.25">
      <c r="B16" s="99" t="s">
        <v>310</v>
      </c>
      <c r="C16" s="98">
        <v>50</v>
      </c>
      <c r="E16" s="81" t="s">
        <v>310</v>
      </c>
      <c r="F16" s="29"/>
      <c r="G16" s="12">
        <f t="shared" si="0"/>
        <v>0</v>
      </c>
    </row>
    <row r="17" spans="2:7" x14ac:dyDescent="0.25">
      <c r="B17" s="177" t="s">
        <v>311</v>
      </c>
      <c r="C17" s="177"/>
      <c r="E17" s="185" t="s">
        <v>311</v>
      </c>
      <c r="F17" s="186"/>
      <c r="G17" s="187"/>
    </row>
    <row r="18" spans="2:7" ht="45" x14ac:dyDescent="0.25">
      <c r="B18" s="99" t="s">
        <v>312</v>
      </c>
      <c r="C18" s="98">
        <v>15</v>
      </c>
      <c r="E18" s="81" t="s">
        <v>312</v>
      </c>
      <c r="F18" s="29"/>
      <c r="G18" s="12">
        <f t="shared" si="0"/>
        <v>0</v>
      </c>
    </row>
    <row r="19" spans="2:7" x14ac:dyDescent="0.25">
      <c r="B19" s="181" t="s">
        <v>313</v>
      </c>
      <c r="C19" s="181"/>
      <c r="E19" s="182" t="s">
        <v>313</v>
      </c>
      <c r="F19" s="183"/>
      <c r="G19" s="184"/>
    </row>
    <row r="20" spans="2:7" x14ac:dyDescent="0.25">
      <c r="B20" s="177" t="s">
        <v>314</v>
      </c>
      <c r="C20" s="177"/>
      <c r="E20" s="185" t="s">
        <v>314</v>
      </c>
      <c r="F20" s="186"/>
      <c r="G20" s="187"/>
    </row>
    <row r="21" spans="2:7" x14ac:dyDescent="0.25">
      <c r="B21" s="98" t="s">
        <v>315</v>
      </c>
      <c r="C21" s="98">
        <v>100</v>
      </c>
      <c r="E21" s="12" t="s">
        <v>315</v>
      </c>
      <c r="F21" s="29"/>
      <c r="G21" s="12">
        <f t="shared" si="0"/>
        <v>0</v>
      </c>
    </row>
    <row r="22" spans="2:7" x14ac:dyDescent="0.25">
      <c r="B22" s="194" t="s">
        <v>316</v>
      </c>
      <c r="C22" s="195"/>
      <c r="E22" s="148" t="s">
        <v>316</v>
      </c>
      <c r="F22" s="149"/>
      <c r="G22" s="150"/>
    </row>
    <row r="23" spans="2:7" x14ac:dyDescent="0.25">
      <c r="B23" s="177" t="s">
        <v>317</v>
      </c>
      <c r="C23" s="177"/>
      <c r="E23" s="114" t="s">
        <v>317</v>
      </c>
      <c r="F23" s="115"/>
      <c r="G23" s="116"/>
    </row>
    <row r="24" spans="2:7" x14ac:dyDescent="0.25">
      <c r="B24" s="98" t="s">
        <v>315</v>
      </c>
      <c r="C24" s="98">
        <v>30</v>
      </c>
      <c r="E24" s="12" t="s">
        <v>315</v>
      </c>
      <c r="F24" s="29"/>
      <c r="G24" s="12">
        <f t="shared" si="0"/>
        <v>0</v>
      </c>
    </row>
    <row r="25" spans="2:7" x14ac:dyDescent="0.25">
      <c r="B25" s="181" t="s">
        <v>318</v>
      </c>
      <c r="C25" s="181"/>
      <c r="E25" s="138" t="s">
        <v>318</v>
      </c>
      <c r="F25" s="139"/>
      <c r="G25" s="140"/>
    </row>
    <row r="26" spans="2:7" x14ac:dyDescent="0.25">
      <c r="B26" s="177" t="s">
        <v>319</v>
      </c>
      <c r="C26" s="177"/>
      <c r="E26" s="185" t="s">
        <v>319</v>
      </c>
      <c r="F26" s="186"/>
      <c r="G26" s="187"/>
    </row>
    <row r="27" spans="2:7" x14ac:dyDescent="0.25">
      <c r="B27" s="98">
        <v>5</v>
      </c>
      <c r="C27" s="98">
        <v>5</v>
      </c>
      <c r="E27" s="12">
        <v>5</v>
      </c>
      <c r="F27" s="82"/>
      <c r="G27" s="12">
        <f t="shared" si="0"/>
        <v>0</v>
      </c>
    </row>
    <row r="28" spans="2:7" x14ac:dyDescent="0.25">
      <c r="B28" s="98">
        <v>10</v>
      </c>
      <c r="C28" s="98">
        <v>15</v>
      </c>
      <c r="E28" s="12">
        <v>10</v>
      </c>
      <c r="F28" s="82"/>
      <c r="G28" s="12">
        <f t="shared" si="0"/>
        <v>0</v>
      </c>
    </row>
    <row r="29" spans="2:7" x14ac:dyDescent="0.25">
      <c r="B29" s="98">
        <v>15</v>
      </c>
      <c r="C29" s="98">
        <v>15</v>
      </c>
      <c r="E29" s="12">
        <v>15</v>
      </c>
      <c r="F29" s="82"/>
      <c r="G29" s="12">
        <f t="shared" si="0"/>
        <v>0</v>
      </c>
    </row>
    <row r="30" spans="2:7" x14ac:dyDescent="0.25">
      <c r="B30" s="98">
        <v>20</v>
      </c>
      <c r="C30" s="98">
        <v>15</v>
      </c>
      <c r="E30" s="12">
        <v>20</v>
      </c>
      <c r="F30" s="82"/>
      <c r="G30" s="12">
        <f t="shared" si="0"/>
        <v>0</v>
      </c>
    </row>
    <row r="31" spans="2:7" x14ac:dyDescent="0.25">
      <c r="B31" s="98">
        <v>25</v>
      </c>
      <c r="C31" s="98">
        <v>10</v>
      </c>
      <c r="E31" s="12">
        <v>25</v>
      </c>
      <c r="F31" s="82"/>
      <c r="G31" s="12">
        <f t="shared" si="0"/>
        <v>0</v>
      </c>
    </row>
    <row r="32" spans="2:7" x14ac:dyDescent="0.25">
      <c r="B32" s="177" t="s">
        <v>320</v>
      </c>
      <c r="C32" s="177"/>
      <c r="E32" s="185" t="s">
        <v>320</v>
      </c>
      <c r="F32" s="186"/>
      <c r="G32" s="187"/>
    </row>
    <row r="33" spans="2:7" x14ac:dyDescent="0.25">
      <c r="B33" s="100" t="s">
        <v>321</v>
      </c>
      <c r="C33" s="98">
        <v>30</v>
      </c>
      <c r="E33" s="83" t="s">
        <v>321</v>
      </c>
      <c r="F33" s="82"/>
      <c r="G33" s="12">
        <f t="shared" si="0"/>
        <v>0</v>
      </c>
    </row>
    <row r="34" spans="2:7" x14ac:dyDescent="0.25">
      <c r="B34" s="100" t="s">
        <v>322</v>
      </c>
      <c r="C34" s="98">
        <v>30</v>
      </c>
      <c r="E34" s="83" t="s">
        <v>322</v>
      </c>
      <c r="F34" s="82"/>
      <c r="G34" s="12">
        <f t="shared" si="0"/>
        <v>0</v>
      </c>
    </row>
    <row r="35" spans="2:7" x14ac:dyDescent="0.25">
      <c r="B35" s="100" t="s">
        <v>367</v>
      </c>
      <c r="C35" s="98">
        <v>30</v>
      </c>
      <c r="E35" s="83" t="s">
        <v>323</v>
      </c>
      <c r="F35" s="82"/>
      <c r="G35" s="12">
        <f t="shared" si="0"/>
        <v>0</v>
      </c>
    </row>
    <row r="36" spans="2:7" x14ac:dyDescent="0.25">
      <c r="B36" s="181" t="s">
        <v>324</v>
      </c>
      <c r="C36" s="181"/>
      <c r="E36" s="148" t="s">
        <v>324</v>
      </c>
      <c r="F36" s="149"/>
      <c r="G36" s="150"/>
    </row>
    <row r="37" spans="2:7" x14ac:dyDescent="0.25">
      <c r="B37" s="98" t="s">
        <v>325</v>
      </c>
      <c r="C37" s="98">
        <v>20</v>
      </c>
      <c r="E37" s="12" t="s">
        <v>325</v>
      </c>
      <c r="F37" s="29"/>
      <c r="G37" s="12">
        <f t="shared" si="0"/>
        <v>0</v>
      </c>
    </row>
    <row r="38" spans="2:7" x14ac:dyDescent="0.25">
      <c r="E38" s="189" t="s">
        <v>51</v>
      </c>
      <c r="F38" s="190"/>
      <c r="G38" s="12">
        <f>SUM(G11:G37)</f>
        <v>0</v>
      </c>
    </row>
  </sheetData>
  <mergeCells count="33">
    <mergeCell ref="E38:F38"/>
    <mergeCell ref="B2:G2"/>
    <mergeCell ref="B26:C26"/>
    <mergeCell ref="E26:G26"/>
    <mergeCell ref="B32:C32"/>
    <mergeCell ref="E32:G32"/>
    <mergeCell ref="B36:C36"/>
    <mergeCell ref="E36:G36"/>
    <mergeCell ref="B22:C22"/>
    <mergeCell ref="E22:G22"/>
    <mergeCell ref="B23:C23"/>
    <mergeCell ref="E23:G23"/>
    <mergeCell ref="B25:C25"/>
    <mergeCell ref="E25:G25"/>
    <mergeCell ref="B17:C17"/>
    <mergeCell ref="E17:G17"/>
    <mergeCell ref="B19:C19"/>
    <mergeCell ref="E19:G19"/>
    <mergeCell ref="B20:C20"/>
    <mergeCell ref="E20:G20"/>
    <mergeCell ref="B12:C12"/>
    <mergeCell ref="E12:F12"/>
    <mergeCell ref="B14:C14"/>
    <mergeCell ref="E14:G14"/>
    <mergeCell ref="B15:C15"/>
    <mergeCell ref="E15:G15"/>
    <mergeCell ref="B10:C10"/>
    <mergeCell ref="E10:G10"/>
    <mergeCell ref="C4:D4"/>
    <mergeCell ref="B7:C7"/>
    <mergeCell ref="E7:G7"/>
    <mergeCell ref="B8:C8"/>
    <mergeCell ref="E8:G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3.85546875" style="84" customWidth="1"/>
    <col min="2" max="2" width="24" style="84" customWidth="1"/>
    <col min="3" max="3" width="27" style="84" customWidth="1"/>
    <col min="4" max="4" width="9.140625" style="84"/>
    <col min="5" max="5" width="24" style="84" customWidth="1"/>
    <col min="6" max="6" width="27" style="84" customWidth="1"/>
    <col min="7" max="16384" width="9.140625" style="84"/>
  </cols>
  <sheetData>
    <row r="2" spans="2:7" ht="18.75" x14ac:dyDescent="0.3">
      <c r="B2" s="134" t="s">
        <v>363</v>
      </c>
      <c r="C2" s="135"/>
      <c r="D2" s="135"/>
      <c r="E2" s="135"/>
      <c r="F2" s="135"/>
      <c r="G2" s="136"/>
    </row>
    <row r="3" spans="2:7" ht="16.5" thickBot="1" x14ac:dyDescent="0.3"/>
    <row r="4" spans="2:7" ht="16.5" thickBot="1" x14ac:dyDescent="0.3">
      <c r="B4" s="38" t="s">
        <v>0</v>
      </c>
      <c r="C4" s="102">
        <f>G47</f>
        <v>0</v>
      </c>
      <c r="D4" s="103"/>
      <c r="E4" s="79"/>
      <c r="F4" s="79"/>
    </row>
    <row r="6" spans="2:7" ht="18.75" x14ac:dyDescent="0.25">
      <c r="B6" s="104" t="s">
        <v>326</v>
      </c>
      <c r="C6" s="104"/>
      <c r="E6" s="104" t="s">
        <v>327</v>
      </c>
      <c r="F6" s="104"/>
      <c r="G6" s="104"/>
    </row>
    <row r="7" spans="2:7" x14ac:dyDescent="0.25">
      <c r="B7" s="197" t="s">
        <v>328</v>
      </c>
      <c r="C7" s="197"/>
      <c r="E7" s="198" t="s">
        <v>328</v>
      </c>
      <c r="F7" s="199"/>
      <c r="G7" s="200"/>
    </row>
    <row r="8" spans="2:7" x14ac:dyDescent="0.25">
      <c r="B8" s="201" t="s">
        <v>329</v>
      </c>
      <c r="C8" s="201"/>
      <c r="E8" s="202" t="s">
        <v>329</v>
      </c>
      <c r="F8" s="203"/>
      <c r="G8" s="204"/>
    </row>
    <row r="9" spans="2:7" x14ac:dyDescent="0.25">
      <c r="B9" s="196" t="s">
        <v>330</v>
      </c>
      <c r="C9" s="196"/>
      <c r="E9" s="164" t="s">
        <v>330</v>
      </c>
      <c r="F9" s="165"/>
      <c r="G9" s="166"/>
    </row>
    <row r="10" spans="2:7" ht="31.5" x14ac:dyDescent="0.25">
      <c r="B10" s="73" t="s">
        <v>5</v>
      </c>
      <c r="C10" s="85" t="s">
        <v>6</v>
      </c>
      <c r="E10" s="73" t="s">
        <v>5</v>
      </c>
      <c r="F10" s="85" t="s">
        <v>6</v>
      </c>
      <c r="G10" s="86"/>
    </row>
    <row r="11" spans="2:7" x14ac:dyDescent="0.25">
      <c r="B11" s="73" t="s">
        <v>331</v>
      </c>
      <c r="C11" s="85">
        <v>5</v>
      </c>
      <c r="E11" s="73" t="s">
        <v>331</v>
      </c>
      <c r="F11" s="87"/>
      <c r="G11" s="86">
        <f>C11*F11</f>
        <v>0</v>
      </c>
    </row>
    <row r="12" spans="2:7" x14ac:dyDescent="0.25">
      <c r="B12" s="74" t="s">
        <v>332</v>
      </c>
      <c r="C12" s="74">
        <v>20</v>
      </c>
      <c r="E12" s="74" t="s">
        <v>332</v>
      </c>
      <c r="F12" s="76"/>
      <c r="G12" s="86">
        <f t="shared" ref="G12:G46" si="0">C12*F12</f>
        <v>0</v>
      </c>
    </row>
    <row r="13" spans="2:7" x14ac:dyDescent="0.25">
      <c r="B13" s="74" t="s">
        <v>333</v>
      </c>
      <c r="C13" s="74">
        <v>20</v>
      </c>
      <c r="E13" s="74" t="s">
        <v>333</v>
      </c>
      <c r="F13" s="76"/>
      <c r="G13" s="86">
        <f t="shared" si="0"/>
        <v>0</v>
      </c>
    </row>
    <row r="14" spans="2:7" x14ac:dyDescent="0.25">
      <c r="B14" s="74" t="s">
        <v>334</v>
      </c>
      <c r="C14" s="74">
        <v>20</v>
      </c>
      <c r="E14" s="74" t="s">
        <v>334</v>
      </c>
      <c r="F14" s="76"/>
      <c r="G14" s="86">
        <f t="shared" si="0"/>
        <v>0</v>
      </c>
    </row>
    <row r="15" spans="2:7" x14ac:dyDescent="0.25">
      <c r="B15" s="74" t="s">
        <v>335</v>
      </c>
      <c r="C15" s="74">
        <v>20</v>
      </c>
      <c r="E15" s="74" t="s">
        <v>335</v>
      </c>
      <c r="F15" s="76"/>
      <c r="G15" s="86">
        <f t="shared" si="0"/>
        <v>0</v>
      </c>
    </row>
    <row r="16" spans="2:7" x14ac:dyDescent="0.25">
      <c r="B16" s="196" t="s">
        <v>336</v>
      </c>
      <c r="C16" s="196"/>
      <c r="E16" s="164" t="s">
        <v>336</v>
      </c>
      <c r="F16" s="165"/>
      <c r="G16" s="166"/>
    </row>
    <row r="17" spans="2:7" x14ac:dyDescent="0.25">
      <c r="B17" s="13" t="s">
        <v>42</v>
      </c>
      <c r="C17" s="75">
        <v>5</v>
      </c>
      <c r="E17" s="13" t="s">
        <v>42</v>
      </c>
      <c r="F17" s="88"/>
      <c r="G17" s="86">
        <f t="shared" si="0"/>
        <v>0</v>
      </c>
    </row>
    <row r="18" spans="2:7" x14ac:dyDescent="0.25">
      <c r="B18" s="74" t="s">
        <v>332</v>
      </c>
      <c r="C18" s="74">
        <v>15</v>
      </c>
      <c r="E18" s="74" t="s">
        <v>332</v>
      </c>
      <c r="F18" s="76"/>
      <c r="G18" s="86">
        <f t="shared" si="0"/>
        <v>0</v>
      </c>
    </row>
    <row r="19" spans="2:7" x14ac:dyDescent="0.25">
      <c r="B19" s="74" t="s">
        <v>333</v>
      </c>
      <c r="C19" s="74">
        <v>15</v>
      </c>
      <c r="E19" s="74" t="s">
        <v>333</v>
      </c>
      <c r="F19" s="76"/>
      <c r="G19" s="86">
        <f t="shared" si="0"/>
        <v>0</v>
      </c>
    </row>
    <row r="20" spans="2:7" x14ac:dyDescent="0.25">
      <c r="B20" s="74" t="s">
        <v>334</v>
      </c>
      <c r="C20" s="74">
        <v>15</v>
      </c>
      <c r="E20" s="74" t="s">
        <v>334</v>
      </c>
      <c r="F20" s="76"/>
      <c r="G20" s="86">
        <f t="shared" si="0"/>
        <v>0</v>
      </c>
    </row>
    <row r="21" spans="2:7" x14ac:dyDescent="0.25">
      <c r="B21" s="74" t="s">
        <v>335</v>
      </c>
      <c r="C21" s="74">
        <v>15</v>
      </c>
      <c r="E21" s="74" t="s">
        <v>335</v>
      </c>
      <c r="F21" s="76"/>
      <c r="G21" s="86">
        <f t="shared" si="0"/>
        <v>0</v>
      </c>
    </row>
    <row r="22" spans="2:7" x14ac:dyDescent="0.25">
      <c r="B22" s="197" t="s">
        <v>337</v>
      </c>
      <c r="C22" s="197"/>
      <c r="E22" s="198" t="s">
        <v>337</v>
      </c>
      <c r="F22" s="199"/>
      <c r="G22" s="200"/>
    </row>
    <row r="23" spans="2:7" x14ac:dyDescent="0.25">
      <c r="B23" s="206" t="s">
        <v>338</v>
      </c>
      <c r="C23" s="207"/>
      <c r="E23" s="206" t="s">
        <v>338</v>
      </c>
      <c r="F23" s="208"/>
      <c r="G23" s="207"/>
    </row>
    <row r="24" spans="2:7" x14ac:dyDescent="0.25">
      <c r="B24" s="74">
        <v>80</v>
      </c>
      <c r="C24" s="74">
        <v>30</v>
      </c>
      <c r="E24" s="74">
        <v>80</v>
      </c>
      <c r="F24" s="76"/>
      <c r="G24" s="86">
        <f t="shared" si="0"/>
        <v>0</v>
      </c>
    </row>
    <row r="25" spans="2:7" x14ac:dyDescent="0.25">
      <c r="B25" s="74">
        <v>100</v>
      </c>
      <c r="C25" s="74">
        <v>15</v>
      </c>
      <c r="E25" s="74">
        <v>100</v>
      </c>
      <c r="F25" s="76"/>
      <c r="G25" s="86">
        <f t="shared" si="0"/>
        <v>0</v>
      </c>
    </row>
    <row r="26" spans="2:7" x14ac:dyDescent="0.25">
      <c r="B26" s="206" t="s">
        <v>339</v>
      </c>
      <c r="C26" s="207"/>
      <c r="E26" s="206" t="s">
        <v>339</v>
      </c>
      <c r="F26" s="208"/>
      <c r="G26" s="207"/>
    </row>
    <row r="27" spans="2:7" x14ac:dyDescent="0.25">
      <c r="B27" s="74">
        <v>80</v>
      </c>
      <c r="C27" s="74">
        <v>20</v>
      </c>
      <c r="E27" s="74">
        <v>80</v>
      </c>
      <c r="F27" s="76"/>
      <c r="G27" s="86">
        <f t="shared" si="0"/>
        <v>0</v>
      </c>
    </row>
    <row r="28" spans="2:7" x14ac:dyDescent="0.25">
      <c r="B28" s="74">
        <v>100</v>
      </c>
      <c r="C28" s="74">
        <v>20</v>
      </c>
      <c r="E28" s="74">
        <v>100</v>
      </c>
      <c r="F28" s="76"/>
      <c r="G28" s="86">
        <f t="shared" si="0"/>
        <v>0</v>
      </c>
    </row>
    <row r="29" spans="2:7" x14ac:dyDescent="0.25">
      <c r="B29" s="206" t="s">
        <v>340</v>
      </c>
      <c r="C29" s="207"/>
      <c r="E29" s="206" t="s">
        <v>340</v>
      </c>
      <c r="F29" s="208"/>
      <c r="G29" s="207"/>
    </row>
    <row r="30" spans="2:7" x14ac:dyDescent="0.25">
      <c r="B30" s="74">
        <v>80</v>
      </c>
      <c r="C30" s="74">
        <v>20</v>
      </c>
      <c r="E30" s="74">
        <v>80</v>
      </c>
      <c r="F30" s="76"/>
      <c r="G30" s="86">
        <f t="shared" si="0"/>
        <v>0</v>
      </c>
    </row>
    <row r="31" spans="2:7" x14ac:dyDescent="0.25">
      <c r="B31" s="74">
        <v>100</v>
      </c>
      <c r="C31" s="74">
        <v>20</v>
      </c>
      <c r="E31" s="74">
        <v>100</v>
      </c>
      <c r="F31" s="76"/>
      <c r="G31" s="86">
        <f t="shared" si="0"/>
        <v>0</v>
      </c>
    </row>
    <row r="32" spans="2:7" x14ac:dyDescent="0.25">
      <c r="B32" s="89" t="s">
        <v>341</v>
      </c>
      <c r="C32" s="90"/>
      <c r="E32" s="91" t="s">
        <v>341</v>
      </c>
      <c r="F32" s="92"/>
      <c r="G32" s="93"/>
    </row>
    <row r="33" spans="2:7" x14ac:dyDescent="0.25">
      <c r="B33" s="197" t="s">
        <v>328</v>
      </c>
      <c r="C33" s="197"/>
      <c r="E33" s="198" t="s">
        <v>328</v>
      </c>
      <c r="F33" s="199"/>
      <c r="G33" s="200"/>
    </row>
    <row r="34" spans="2:7" x14ac:dyDescent="0.25">
      <c r="B34" s="74" t="s">
        <v>342</v>
      </c>
      <c r="C34" s="74">
        <v>10</v>
      </c>
      <c r="E34" s="74" t="s">
        <v>342</v>
      </c>
      <c r="F34" s="76"/>
      <c r="G34" s="86">
        <f t="shared" si="0"/>
        <v>0</v>
      </c>
    </row>
    <row r="35" spans="2:7" x14ac:dyDescent="0.25">
      <c r="B35" s="74" t="s">
        <v>343</v>
      </c>
      <c r="C35" s="74">
        <v>10</v>
      </c>
      <c r="E35" s="74" t="s">
        <v>343</v>
      </c>
      <c r="F35" s="76"/>
      <c r="G35" s="86">
        <f t="shared" si="0"/>
        <v>0</v>
      </c>
    </row>
    <row r="36" spans="2:7" x14ac:dyDescent="0.25">
      <c r="B36" s="74" t="s">
        <v>344</v>
      </c>
      <c r="C36" s="74">
        <v>10</v>
      </c>
      <c r="E36" s="74" t="s">
        <v>344</v>
      </c>
      <c r="F36" s="76"/>
      <c r="G36" s="86">
        <f t="shared" si="0"/>
        <v>0</v>
      </c>
    </row>
    <row r="37" spans="2:7" x14ac:dyDescent="0.25">
      <c r="B37" s="198" t="s">
        <v>345</v>
      </c>
      <c r="C37" s="200"/>
      <c r="E37" s="198" t="s">
        <v>345</v>
      </c>
      <c r="F37" s="199"/>
      <c r="G37" s="200"/>
    </row>
    <row r="38" spans="2:7" x14ac:dyDescent="0.25">
      <c r="B38" s="73" t="s">
        <v>346</v>
      </c>
      <c r="C38" s="74">
        <v>15</v>
      </c>
      <c r="E38" s="73" t="s">
        <v>346</v>
      </c>
      <c r="F38" s="76"/>
      <c r="G38" s="86">
        <f t="shared" si="0"/>
        <v>0</v>
      </c>
    </row>
    <row r="39" spans="2:7" x14ac:dyDescent="0.25">
      <c r="B39" s="198" t="s">
        <v>347</v>
      </c>
      <c r="C39" s="200"/>
      <c r="E39" s="198" t="s">
        <v>347</v>
      </c>
      <c r="F39" s="199"/>
      <c r="G39" s="200"/>
    </row>
    <row r="40" spans="2:7" x14ac:dyDescent="0.25">
      <c r="B40" s="94" t="s">
        <v>348</v>
      </c>
      <c r="C40" s="74">
        <v>20</v>
      </c>
      <c r="E40" s="94" t="s">
        <v>348</v>
      </c>
      <c r="F40" s="76"/>
      <c r="G40" s="86">
        <f t="shared" si="0"/>
        <v>0</v>
      </c>
    </row>
    <row r="41" spans="2:7" x14ac:dyDescent="0.25">
      <c r="B41" s="94" t="s">
        <v>349</v>
      </c>
      <c r="C41" s="74">
        <v>20</v>
      </c>
      <c r="E41" s="94" t="s">
        <v>349</v>
      </c>
      <c r="F41" s="76"/>
      <c r="G41" s="86">
        <f t="shared" si="0"/>
        <v>0</v>
      </c>
    </row>
    <row r="42" spans="2:7" x14ac:dyDescent="0.25">
      <c r="B42" s="94" t="s">
        <v>350</v>
      </c>
      <c r="C42" s="74">
        <v>20</v>
      </c>
      <c r="E42" s="94" t="s">
        <v>350</v>
      </c>
      <c r="F42" s="76"/>
      <c r="G42" s="86">
        <f t="shared" si="0"/>
        <v>0</v>
      </c>
    </row>
    <row r="43" spans="2:7" x14ac:dyDescent="0.25">
      <c r="B43" s="94" t="s">
        <v>351</v>
      </c>
      <c r="C43" s="74">
        <v>20</v>
      </c>
      <c r="E43" s="94" t="s">
        <v>351</v>
      </c>
      <c r="F43" s="76"/>
      <c r="G43" s="86">
        <f t="shared" si="0"/>
        <v>0</v>
      </c>
    </row>
    <row r="44" spans="2:7" x14ac:dyDescent="0.25">
      <c r="B44" s="94" t="s">
        <v>352</v>
      </c>
      <c r="C44" s="74">
        <v>20</v>
      </c>
      <c r="E44" s="94" t="s">
        <v>352</v>
      </c>
      <c r="F44" s="76"/>
      <c r="G44" s="86">
        <f t="shared" si="0"/>
        <v>0</v>
      </c>
    </row>
    <row r="45" spans="2:7" x14ac:dyDescent="0.25">
      <c r="B45" s="94" t="s">
        <v>353</v>
      </c>
      <c r="C45" s="74">
        <v>20</v>
      </c>
      <c r="E45" s="94" t="s">
        <v>353</v>
      </c>
      <c r="F45" s="76"/>
      <c r="G45" s="86">
        <f t="shared" si="0"/>
        <v>0</v>
      </c>
    </row>
    <row r="46" spans="2:7" x14ac:dyDescent="0.25">
      <c r="B46" s="94" t="s">
        <v>354</v>
      </c>
      <c r="C46" s="74">
        <v>20</v>
      </c>
      <c r="E46" s="94" t="s">
        <v>354</v>
      </c>
      <c r="F46" s="76"/>
      <c r="G46" s="86">
        <f t="shared" si="0"/>
        <v>0</v>
      </c>
    </row>
    <row r="47" spans="2:7" x14ac:dyDescent="0.25">
      <c r="E47" s="205" t="s">
        <v>51</v>
      </c>
      <c r="F47" s="205"/>
      <c r="G47" s="86">
        <f>SUM(G11:G46)</f>
        <v>0</v>
      </c>
    </row>
  </sheetData>
  <mergeCells count="27">
    <mergeCell ref="E47:F47"/>
    <mergeCell ref="B2:G2"/>
    <mergeCell ref="B33:C33"/>
    <mergeCell ref="E33:G33"/>
    <mergeCell ref="B37:C37"/>
    <mergeCell ref="E37:G37"/>
    <mergeCell ref="B39:C39"/>
    <mergeCell ref="E39:G39"/>
    <mergeCell ref="B23:C23"/>
    <mergeCell ref="E23:G23"/>
    <mergeCell ref="B26:C26"/>
    <mergeCell ref="E26:G26"/>
    <mergeCell ref="B29:C29"/>
    <mergeCell ref="E29:G29"/>
    <mergeCell ref="B9:C9"/>
    <mergeCell ref="E9:G9"/>
    <mergeCell ref="B16:C16"/>
    <mergeCell ref="E16:G16"/>
    <mergeCell ref="B22:C22"/>
    <mergeCell ref="E22:G22"/>
    <mergeCell ref="C4:D4"/>
    <mergeCell ref="B6:C6"/>
    <mergeCell ref="E6:G6"/>
    <mergeCell ref="B7:C7"/>
    <mergeCell ref="E7:G7"/>
    <mergeCell ref="B8:C8"/>
    <mergeCell ref="E8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8"/>
  <sheetViews>
    <sheetView tabSelected="1" topLeftCell="B1" zoomScale="70" zoomScaleNormal="70" workbookViewId="0">
      <pane xSplit="5" ySplit="4" topLeftCell="G59" activePane="bottomRight" state="frozen"/>
      <selection activeCell="B1" sqref="B1"/>
      <selection pane="topRight" activeCell="G1" sqref="G1"/>
      <selection pane="bottomLeft" activeCell="B5" sqref="B5"/>
      <selection pane="bottomRight" activeCell="B95" sqref="A95:XFD95"/>
    </sheetView>
  </sheetViews>
  <sheetFormatPr defaultRowHeight="15" x14ac:dyDescent="0.25"/>
  <cols>
    <col min="1" max="1" width="4.5703125" style="1" customWidth="1"/>
    <col min="2" max="2" width="44.140625" style="1" bestFit="1" customWidth="1"/>
    <col min="3" max="3" width="13.42578125" style="1" bestFit="1" customWidth="1"/>
    <col min="4" max="4" width="2.7109375" style="1" customWidth="1"/>
    <col min="5" max="5" width="57.7109375" style="1" bestFit="1" customWidth="1"/>
    <col min="6" max="6" width="19" style="1" customWidth="1"/>
    <col min="7" max="7" width="10.5703125" style="36" customWidth="1"/>
    <col min="8" max="8" width="11" style="1" customWidth="1"/>
    <col min="9" max="9" width="22.28515625" style="34" customWidth="1"/>
    <col min="10" max="10" width="17.42578125" style="34" customWidth="1"/>
    <col min="11" max="11" width="9.140625" style="1"/>
    <col min="12" max="12" width="22.28515625" style="34" customWidth="1"/>
    <col min="13" max="13" width="17.42578125" style="34" customWidth="1"/>
    <col min="14" max="14" width="10.5703125" style="1" customWidth="1"/>
    <col min="15" max="16384" width="9.140625" style="1"/>
  </cols>
  <sheetData>
    <row r="2" spans="2:15" ht="18.75" x14ac:dyDescent="0.25">
      <c r="B2" s="104" t="s">
        <v>355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95"/>
    </row>
    <row r="3" spans="2:15" ht="19.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9.5" thickBot="1" x14ac:dyDescent="0.3">
      <c r="B4" s="3" t="s">
        <v>0</v>
      </c>
      <c r="C4" s="214">
        <f>G99+N36</f>
        <v>0</v>
      </c>
      <c r="D4" s="214"/>
      <c r="E4" s="214"/>
      <c r="F4" s="214"/>
      <c r="G4" s="215"/>
      <c r="H4" s="2"/>
      <c r="I4" s="2"/>
      <c r="J4" s="2"/>
      <c r="K4" s="2"/>
      <c r="L4" s="2"/>
      <c r="M4" s="2"/>
      <c r="N4" s="2"/>
      <c r="O4" s="2"/>
    </row>
    <row r="6" spans="2:15" ht="18.75" customHeight="1" x14ac:dyDescent="0.25">
      <c r="B6" s="164" t="s">
        <v>1</v>
      </c>
      <c r="C6" s="166"/>
      <c r="E6" s="196" t="s">
        <v>2</v>
      </c>
      <c r="F6" s="196"/>
      <c r="G6" s="196"/>
      <c r="H6" s="4"/>
      <c r="I6" s="196" t="s">
        <v>364</v>
      </c>
      <c r="J6" s="196"/>
      <c r="L6" s="196" t="s">
        <v>365</v>
      </c>
      <c r="M6" s="196"/>
      <c r="N6" s="196"/>
    </row>
    <row r="7" spans="2:15" ht="27.75" customHeight="1" x14ac:dyDescent="0.25">
      <c r="B7" s="229" t="s">
        <v>5</v>
      </c>
      <c r="C7" s="230" t="s">
        <v>6</v>
      </c>
      <c r="E7" s="5" t="s">
        <v>5</v>
      </c>
      <c r="F7" s="6" t="s">
        <v>6</v>
      </c>
      <c r="G7" s="7"/>
      <c r="H7" s="8"/>
      <c r="I7" s="119" t="s">
        <v>7</v>
      </c>
      <c r="J7" s="119"/>
      <c r="L7" s="120" t="s">
        <v>7</v>
      </c>
      <c r="M7" s="121"/>
      <c r="N7" s="122"/>
    </row>
    <row r="8" spans="2:15" ht="30" customHeight="1" x14ac:dyDescent="0.25">
      <c r="B8" s="231" t="s">
        <v>11</v>
      </c>
      <c r="C8" s="231"/>
      <c r="E8" s="211" t="s">
        <v>11</v>
      </c>
      <c r="F8" s="212"/>
      <c r="G8" s="213"/>
      <c r="H8" s="10"/>
      <c r="I8" s="11" t="s">
        <v>12</v>
      </c>
      <c r="J8" s="12" t="s">
        <v>6</v>
      </c>
      <c r="L8" s="11" t="s">
        <v>12</v>
      </c>
      <c r="M8" s="12" t="s">
        <v>6</v>
      </c>
      <c r="N8" s="9"/>
    </row>
    <row r="9" spans="2:15" ht="21" customHeight="1" x14ac:dyDescent="0.25">
      <c r="B9" s="232" t="s">
        <v>368</v>
      </c>
      <c r="C9" s="232">
        <v>1</v>
      </c>
      <c r="E9" s="232" t="s">
        <v>368</v>
      </c>
      <c r="F9" s="15"/>
      <c r="G9" s="16">
        <f>C9*F9</f>
        <v>0</v>
      </c>
      <c r="H9" s="17"/>
      <c r="I9" s="18" t="s">
        <v>24</v>
      </c>
      <c r="J9" s="18">
        <v>20</v>
      </c>
      <c r="L9" s="18" t="s">
        <v>24</v>
      </c>
      <c r="M9" s="19"/>
      <c r="N9" s="9">
        <f>J9*M9</f>
        <v>0</v>
      </c>
    </row>
    <row r="10" spans="2:15" x14ac:dyDescent="0.25">
      <c r="B10" s="232" t="s">
        <v>369</v>
      </c>
      <c r="C10" s="232">
        <v>1</v>
      </c>
      <c r="E10" s="232" t="s">
        <v>369</v>
      </c>
      <c r="F10" s="15"/>
      <c r="G10" s="16">
        <f t="shared" ref="G10:G73" si="0">C10*F10</f>
        <v>0</v>
      </c>
      <c r="H10" s="17"/>
      <c r="I10" s="18" t="s">
        <v>26</v>
      </c>
      <c r="J10" s="18">
        <v>30</v>
      </c>
      <c r="L10" s="18" t="s">
        <v>26</v>
      </c>
      <c r="M10" s="19"/>
      <c r="N10" s="9">
        <f t="shared" ref="N10:N35" si="1">J10*M10</f>
        <v>0</v>
      </c>
    </row>
    <row r="11" spans="2:15" x14ac:dyDescent="0.25">
      <c r="B11" s="232" t="s">
        <v>370</v>
      </c>
      <c r="C11" s="232">
        <v>1</v>
      </c>
      <c r="E11" s="232" t="s">
        <v>370</v>
      </c>
      <c r="F11" s="15"/>
      <c r="G11" s="16">
        <f t="shared" si="0"/>
        <v>0</v>
      </c>
      <c r="H11" s="17"/>
      <c r="I11" s="18" t="s">
        <v>28</v>
      </c>
      <c r="J11" s="18">
        <v>30</v>
      </c>
      <c r="L11" s="18" t="s">
        <v>28</v>
      </c>
      <c r="M11" s="19"/>
      <c r="N11" s="9">
        <f t="shared" si="1"/>
        <v>0</v>
      </c>
    </row>
    <row r="12" spans="2:15" x14ac:dyDescent="0.25">
      <c r="B12" s="232" t="s">
        <v>371</v>
      </c>
      <c r="C12" s="232">
        <v>1</v>
      </c>
      <c r="E12" s="232" t="s">
        <v>371</v>
      </c>
      <c r="F12" s="15"/>
      <c r="G12" s="16">
        <f t="shared" si="0"/>
        <v>0</v>
      </c>
      <c r="H12" s="17"/>
      <c r="I12" s="18" t="s">
        <v>31</v>
      </c>
      <c r="J12" s="18">
        <v>20</v>
      </c>
      <c r="L12" s="18" t="s">
        <v>31</v>
      </c>
      <c r="M12" s="19"/>
      <c r="N12" s="9">
        <f t="shared" si="1"/>
        <v>0</v>
      </c>
    </row>
    <row r="13" spans="2:15" x14ac:dyDescent="0.25">
      <c r="B13" s="232" t="s">
        <v>372</v>
      </c>
      <c r="C13" s="232">
        <v>1</v>
      </c>
      <c r="E13" s="232" t="s">
        <v>372</v>
      </c>
      <c r="F13" s="15"/>
      <c r="G13" s="16">
        <f t="shared" si="0"/>
        <v>0</v>
      </c>
      <c r="H13" s="17"/>
      <c r="I13" s="18" t="s">
        <v>34</v>
      </c>
      <c r="J13" s="18">
        <v>6</v>
      </c>
      <c r="L13" s="18" t="s">
        <v>34</v>
      </c>
      <c r="M13" s="19"/>
      <c r="N13" s="9">
        <f t="shared" si="1"/>
        <v>0</v>
      </c>
    </row>
    <row r="14" spans="2:15" x14ac:dyDescent="0.25">
      <c r="B14" s="232" t="s">
        <v>373</v>
      </c>
      <c r="C14" s="232">
        <v>1</v>
      </c>
      <c r="E14" s="232" t="s">
        <v>373</v>
      </c>
      <c r="F14" s="15"/>
      <c r="G14" s="16">
        <f t="shared" si="0"/>
        <v>0</v>
      </c>
      <c r="H14" s="17"/>
      <c r="I14" s="18" t="s">
        <v>37</v>
      </c>
      <c r="J14" s="18">
        <v>6</v>
      </c>
      <c r="L14" s="18" t="s">
        <v>37</v>
      </c>
      <c r="M14" s="19"/>
      <c r="N14" s="9">
        <f t="shared" si="1"/>
        <v>0</v>
      </c>
    </row>
    <row r="15" spans="2:15" x14ac:dyDescent="0.25">
      <c r="B15" s="232" t="s">
        <v>374</v>
      </c>
      <c r="C15" s="232">
        <v>1</v>
      </c>
      <c r="E15" s="232" t="s">
        <v>374</v>
      </c>
      <c r="F15" s="15"/>
      <c r="G15" s="16">
        <f t="shared" si="0"/>
        <v>0</v>
      </c>
      <c r="H15" s="17"/>
      <c r="I15" s="18" t="s">
        <v>39</v>
      </c>
      <c r="J15" s="18">
        <v>3</v>
      </c>
      <c r="L15" s="18" t="s">
        <v>39</v>
      </c>
      <c r="M15" s="19"/>
      <c r="N15" s="9">
        <f t="shared" si="1"/>
        <v>0</v>
      </c>
    </row>
    <row r="16" spans="2:15" x14ac:dyDescent="0.25">
      <c r="B16" s="232" t="s">
        <v>375</v>
      </c>
      <c r="C16" s="232">
        <v>1</v>
      </c>
      <c r="E16" s="232" t="s">
        <v>375</v>
      </c>
      <c r="F16" s="15"/>
      <c r="G16" s="16">
        <f t="shared" si="0"/>
        <v>0</v>
      </c>
      <c r="H16" s="17"/>
      <c r="I16" s="18" t="s">
        <v>41</v>
      </c>
      <c r="J16" s="18">
        <v>3</v>
      </c>
      <c r="L16" s="18" t="s">
        <v>41</v>
      </c>
      <c r="M16" s="19"/>
      <c r="N16" s="9">
        <f t="shared" si="1"/>
        <v>0</v>
      </c>
    </row>
    <row r="17" spans="2:14" x14ac:dyDescent="0.25">
      <c r="B17" s="232" t="s">
        <v>376</v>
      </c>
      <c r="C17" s="232">
        <v>1</v>
      </c>
      <c r="E17" s="232" t="s">
        <v>376</v>
      </c>
      <c r="F17" s="15"/>
      <c r="G17" s="16">
        <f t="shared" si="0"/>
        <v>0</v>
      </c>
      <c r="H17" s="17"/>
      <c r="I17" s="216"/>
      <c r="J17" s="216"/>
      <c r="K17" s="22"/>
      <c r="L17" s="216"/>
      <c r="M17" s="216"/>
      <c r="N17" s="216"/>
    </row>
    <row r="18" spans="2:14" x14ac:dyDescent="0.25">
      <c r="B18" s="232" t="s">
        <v>377</v>
      </c>
      <c r="C18" s="232">
        <v>1</v>
      </c>
      <c r="E18" s="232" t="s">
        <v>377</v>
      </c>
      <c r="F18" s="15"/>
      <c r="G18" s="16">
        <f t="shared" si="0"/>
        <v>0</v>
      </c>
      <c r="H18" s="17"/>
      <c r="I18" s="17"/>
      <c r="J18" s="17"/>
      <c r="K18" s="22"/>
      <c r="L18" s="220"/>
      <c r="M18" s="220"/>
      <c r="N18" s="220"/>
    </row>
    <row r="19" spans="2:14" ht="15" customHeight="1" x14ac:dyDescent="0.25">
      <c r="B19" s="232" t="s">
        <v>378</v>
      </c>
      <c r="C19" s="232">
        <v>1</v>
      </c>
      <c r="E19" s="232" t="s">
        <v>378</v>
      </c>
      <c r="F19" s="15"/>
      <c r="G19" s="16">
        <f t="shared" si="0"/>
        <v>0</v>
      </c>
      <c r="H19" s="17"/>
      <c r="I19" s="197" t="s">
        <v>81</v>
      </c>
      <c r="J19" s="197"/>
      <c r="L19" s="197" t="s">
        <v>82</v>
      </c>
      <c r="M19" s="197"/>
      <c r="N19" s="197"/>
    </row>
    <row r="20" spans="2:14" ht="21" customHeight="1" x14ac:dyDescent="0.25">
      <c r="B20" s="232" t="s">
        <v>379</v>
      </c>
      <c r="C20" s="232">
        <v>1</v>
      </c>
      <c r="E20" s="232" t="s">
        <v>379</v>
      </c>
      <c r="F20" s="15"/>
      <c r="G20" s="16">
        <f t="shared" si="0"/>
        <v>0</v>
      </c>
      <c r="H20" s="17"/>
      <c r="I20" s="209" t="s">
        <v>83</v>
      </c>
      <c r="J20" s="209"/>
      <c r="L20" s="148" t="s">
        <v>83</v>
      </c>
      <c r="M20" s="149"/>
      <c r="N20" s="150"/>
    </row>
    <row r="21" spans="2:14" x14ac:dyDescent="0.25">
      <c r="B21" s="232" t="s">
        <v>380</v>
      </c>
      <c r="C21" s="232">
        <v>1</v>
      </c>
      <c r="E21" s="232" t="s">
        <v>380</v>
      </c>
      <c r="F21" s="15"/>
      <c r="G21" s="16">
        <f t="shared" si="0"/>
        <v>0</v>
      </c>
      <c r="H21" s="17"/>
      <c r="I21" s="11" t="s">
        <v>85</v>
      </c>
      <c r="J21" s="18" t="s">
        <v>86</v>
      </c>
      <c r="L21" s="11" t="s">
        <v>85</v>
      </c>
      <c r="M21" s="111" t="s">
        <v>86</v>
      </c>
      <c r="N21" s="113"/>
    </row>
    <row r="22" spans="2:14" x14ac:dyDescent="0.25">
      <c r="B22" s="232" t="s">
        <v>381</v>
      </c>
      <c r="C22" s="232">
        <v>1</v>
      </c>
      <c r="E22" s="232" t="s">
        <v>381</v>
      </c>
      <c r="F22" s="15"/>
      <c r="G22" s="16">
        <f t="shared" si="0"/>
        <v>0</v>
      </c>
      <c r="H22" s="17"/>
      <c r="I22" s="11" t="s">
        <v>87</v>
      </c>
      <c r="J22" s="11" t="s">
        <v>88</v>
      </c>
      <c r="L22" s="11" t="s">
        <v>87</v>
      </c>
      <c r="M22" s="114" t="s">
        <v>88</v>
      </c>
      <c r="N22" s="116"/>
    </row>
    <row r="23" spans="2:14" x14ac:dyDescent="0.25">
      <c r="B23" s="232" t="s">
        <v>382</v>
      </c>
      <c r="C23" s="232">
        <v>1</v>
      </c>
      <c r="E23" s="232" t="s">
        <v>382</v>
      </c>
      <c r="F23" s="15"/>
      <c r="G23" s="16">
        <f t="shared" si="0"/>
        <v>0</v>
      </c>
      <c r="H23" s="17"/>
      <c r="I23" s="14">
        <v>80</v>
      </c>
      <c r="J23" s="14">
        <v>10</v>
      </c>
      <c r="L23" s="14">
        <v>80</v>
      </c>
      <c r="M23" s="15"/>
      <c r="N23" s="9">
        <f t="shared" si="1"/>
        <v>0</v>
      </c>
    </row>
    <row r="24" spans="2:14" x14ac:dyDescent="0.25">
      <c r="B24" s="232" t="s">
        <v>383</v>
      </c>
      <c r="C24" s="232">
        <v>1</v>
      </c>
      <c r="E24" s="232" t="s">
        <v>383</v>
      </c>
      <c r="F24" s="15"/>
      <c r="G24" s="16">
        <f t="shared" si="0"/>
        <v>0</v>
      </c>
      <c r="H24" s="17"/>
      <c r="I24" s="14">
        <v>100</v>
      </c>
      <c r="J24" s="14">
        <v>10</v>
      </c>
      <c r="L24" s="14">
        <v>100</v>
      </c>
      <c r="M24" s="15"/>
      <c r="N24" s="9">
        <f t="shared" si="1"/>
        <v>0</v>
      </c>
    </row>
    <row r="25" spans="2:14" x14ac:dyDescent="0.25">
      <c r="B25" s="232" t="s">
        <v>384</v>
      </c>
      <c r="C25" s="232">
        <v>1</v>
      </c>
      <c r="E25" s="232" t="s">
        <v>384</v>
      </c>
      <c r="F25" s="15"/>
      <c r="G25" s="16">
        <f t="shared" si="0"/>
        <v>0</v>
      </c>
      <c r="H25" s="17"/>
      <c r="I25" s="14">
        <v>125</v>
      </c>
      <c r="J25" s="14">
        <v>10</v>
      </c>
      <c r="L25" s="14">
        <v>125</v>
      </c>
      <c r="M25" s="15"/>
      <c r="N25" s="9">
        <f t="shared" si="1"/>
        <v>0</v>
      </c>
    </row>
    <row r="26" spans="2:14" x14ac:dyDescent="0.25">
      <c r="B26" s="232" t="s">
        <v>385</v>
      </c>
      <c r="C26" s="232">
        <v>1</v>
      </c>
      <c r="E26" s="232" t="s">
        <v>385</v>
      </c>
      <c r="F26" s="15"/>
      <c r="G26" s="16">
        <f t="shared" si="0"/>
        <v>0</v>
      </c>
      <c r="H26" s="17"/>
      <c r="I26" s="14">
        <v>150</v>
      </c>
      <c r="J26" s="14">
        <v>10</v>
      </c>
      <c r="L26" s="14">
        <v>150</v>
      </c>
      <c r="M26" s="15"/>
      <c r="N26" s="9">
        <f t="shared" si="1"/>
        <v>0</v>
      </c>
    </row>
    <row r="27" spans="2:14" x14ac:dyDescent="0.25">
      <c r="B27" s="232" t="s">
        <v>386</v>
      </c>
      <c r="C27" s="232">
        <v>1</v>
      </c>
      <c r="E27" s="232" t="s">
        <v>386</v>
      </c>
      <c r="F27" s="15"/>
      <c r="G27" s="16">
        <f t="shared" si="0"/>
        <v>0</v>
      </c>
      <c r="H27" s="17"/>
      <c r="I27" s="14">
        <v>200</v>
      </c>
      <c r="J27" s="14">
        <v>10</v>
      </c>
      <c r="L27" s="14">
        <v>200</v>
      </c>
      <c r="M27" s="15"/>
      <c r="N27" s="9">
        <f t="shared" si="1"/>
        <v>0</v>
      </c>
    </row>
    <row r="28" spans="2:14" x14ac:dyDescent="0.25">
      <c r="B28" s="232" t="s">
        <v>387</v>
      </c>
      <c r="C28" s="232">
        <v>1</v>
      </c>
      <c r="E28" s="232" t="s">
        <v>387</v>
      </c>
      <c r="F28" s="15"/>
      <c r="G28" s="16">
        <f t="shared" si="0"/>
        <v>0</v>
      </c>
      <c r="H28" s="17"/>
      <c r="I28" s="14">
        <v>300</v>
      </c>
      <c r="J28" s="14">
        <v>10</v>
      </c>
      <c r="L28" s="14">
        <v>300</v>
      </c>
      <c r="M28" s="15"/>
      <c r="N28" s="9">
        <f t="shared" si="1"/>
        <v>0</v>
      </c>
    </row>
    <row r="29" spans="2:14" x14ac:dyDescent="0.25">
      <c r="B29" s="232" t="s">
        <v>388</v>
      </c>
      <c r="C29" s="232">
        <v>1</v>
      </c>
      <c r="E29" s="232" t="s">
        <v>388</v>
      </c>
      <c r="F29" s="15"/>
      <c r="G29" s="16">
        <f t="shared" si="0"/>
        <v>0</v>
      </c>
      <c r="H29" s="17"/>
      <c r="I29" s="210" t="s">
        <v>94</v>
      </c>
      <c r="J29" s="210"/>
      <c r="L29" s="217" t="s">
        <v>94</v>
      </c>
      <c r="M29" s="218"/>
      <c r="N29" s="219"/>
    </row>
    <row r="30" spans="2:14" ht="15" customHeight="1" x14ac:dyDescent="0.25">
      <c r="B30" s="232" t="s">
        <v>389</v>
      </c>
      <c r="C30" s="232">
        <v>1</v>
      </c>
      <c r="E30" s="232" t="s">
        <v>389</v>
      </c>
      <c r="F30" s="15"/>
      <c r="G30" s="16">
        <f t="shared" si="0"/>
        <v>0</v>
      </c>
      <c r="H30" s="17"/>
      <c r="I30" s="18" t="s">
        <v>5</v>
      </c>
      <c r="J30" s="12" t="s">
        <v>6</v>
      </c>
      <c r="L30" s="18" t="s">
        <v>5</v>
      </c>
      <c r="M30" s="185" t="s">
        <v>6</v>
      </c>
      <c r="N30" s="187"/>
    </row>
    <row r="31" spans="2:14" x14ac:dyDescent="0.25">
      <c r="B31" s="9"/>
      <c r="C31" s="9"/>
      <c r="E31" s="22"/>
      <c r="F31" s="22"/>
      <c r="G31" s="23"/>
      <c r="I31" s="18" t="s">
        <v>95</v>
      </c>
      <c r="J31" s="18">
        <v>4</v>
      </c>
      <c r="L31" s="18" t="s">
        <v>95</v>
      </c>
      <c r="M31" s="19"/>
      <c r="N31" s="9">
        <f t="shared" si="1"/>
        <v>0</v>
      </c>
    </row>
    <row r="32" spans="2:14" ht="18.75" customHeight="1" x14ac:dyDescent="0.25">
      <c r="B32" s="152" t="s">
        <v>59</v>
      </c>
      <c r="C32" s="152"/>
      <c r="E32" s="25" t="s">
        <v>60</v>
      </c>
      <c r="F32" s="25"/>
      <c r="G32" s="26"/>
      <c r="H32" s="27"/>
      <c r="I32" s="18" t="s">
        <v>97</v>
      </c>
      <c r="J32" s="18">
        <v>4</v>
      </c>
      <c r="L32" s="18" t="s">
        <v>97</v>
      </c>
      <c r="M32" s="19"/>
      <c r="N32" s="9">
        <f t="shared" si="1"/>
        <v>0</v>
      </c>
    </row>
    <row r="33" spans="2:14" ht="27.75" customHeight="1" x14ac:dyDescent="0.25">
      <c r="B33" s="97" t="s">
        <v>5</v>
      </c>
      <c r="C33" s="96" t="s">
        <v>6</v>
      </c>
      <c r="E33" s="5" t="s">
        <v>5</v>
      </c>
      <c r="F33" s="6" t="s">
        <v>6</v>
      </c>
      <c r="G33" s="16"/>
      <c r="H33" s="8"/>
      <c r="I33" s="18" t="s">
        <v>98</v>
      </c>
      <c r="J33" s="18">
        <v>4</v>
      </c>
      <c r="L33" s="18" t="s">
        <v>98</v>
      </c>
      <c r="M33" s="19"/>
      <c r="N33" s="9">
        <f t="shared" si="1"/>
        <v>0</v>
      </c>
    </row>
    <row r="34" spans="2:14" ht="15.75" x14ac:dyDescent="0.25">
      <c r="B34" s="233" t="s">
        <v>64</v>
      </c>
      <c r="C34" s="233"/>
      <c r="E34" s="120" t="s">
        <v>64</v>
      </c>
      <c r="F34" s="121"/>
      <c r="G34" s="122"/>
      <c r="H34" s="28"/>
      <c r="I34" s="18" t="s">
        <v>99</v>
      </c>
      <c r="J34" s="18">
        <v>4</v>
      </c>
      <c r="L34" s="18" t="s">
        <v>99</v>
      </c>
      <c r="M34" s="19"/>
      <c r="N34" s="9">
        <f t="shared" si="1"/>
        <v>0</v>
      </c>
    </row>
    <row r="35" spans="2:14" ht="15.75" x14ac:dyDescent="0.25">
      <c r="B35" s="234" t="s">
        <v>66</v>
      </c>
      <c r="C35" s="234">
        <v>3</v>
      </c>
      <c r="E35" s="234" t="s">
        <v>66</v>
      </c>
      <c r="F35" s="29"/>
      <c r="G35" s="16">
        <f t="shared" si="0"/>
        <v>0</v>
      </c>
      <c r="H35" s="30"/>
      <c r="I35" s="18" t="s">
        <v>101</v>
      </c>
      <c r="J35" s="18">
        <v>4</v>
      </c>
      <c r="L35" s="18" t="s">
        <v>101</v>
      </c>
      <c r="M35" s="19"/>
      <c r="N35" s="9">
        <f t="shared" si="1"/>
        <v>0</v>
      </c>
    </row>
    <row r="36" spans="2:14" ht="15.75" x14ac:dyDescent="0.25">
      <c r="B36" s="235" t="s">
        <v>68</v>
      </c>
      <c r="C36" s="235">
        <v>5</v>
      </c>
      <c r="E36" s="235" t="s">
        <v>68</v>
      </c>
      <c r="F36" s="19"/>
      <c r="G36" s="16">
        <f t="shared" si="0"/>
        <v>0</v>
      </c>
      <c r="H36" s="31"/>
      <c r="L36" s="18"/>
      <c r="M36" s="18" t="s">
        <v>51</v>
      </c>
      <c r="N36" s="9">
        <f>SUM(N9:N35)</f>
        <v>0</v>
      </c>
    </row>
    <row r="37" spans="2:14" ht="15.75" x14ac:dyDescent="0.25">
      <c r="B37" s="235" t="s">
        <v>69</v>
      </c>
      <c r="C37" s="235">
        <v>2</v>
      </c>
      <c r="E37" s="235" t="s">
        <v>69</v>
      </c>
      <c r="F37" s="19"/>
      <c r="G37" s="16">
        <f t="shared" si="0"/>
        <v>0</v>
      </c>
      <c r="H37" s="31"/>
    </row>
    <row r="38" spans="2:14" ht="15.75" x14ac:dyDescent="0.25">
      <c r="B38" s="235" t="s">
        <v>71</v>
      </c>
      <c r="C38" s="235">
        <v>35</v>
      </c>
      <c r="E38" s="235" t="s">
        <v>71</v>
      </c>
      <c r="F38" s="19"/>
      <c r="G38" s="16">
        <f t="shared" si="0"/>
        <v>0</v>
      </c>
      <c r="H38" s="31"/>
    </row>
    <row r="39" spans="2:14" ht="15.75" x14ac:dyDescent="0.25">
      <c r="B39" s="235" t="s">
        <v>74</v>
      </c>
      <c r="C39" s="235">
        <v>40</v>
      </c>
      <c r="E39" s="235" t="s">
        <v>74</v>
      </c>
      <c r="F39" s="19"/>
      <c r="G39" s="16">
        <f t="shared" si="0"/>
        <v>0</v>
      </c>
      <c r="H39" s="31"/>
    </row>
    <row r="40" spans="2:14" ht="15.75" x14ac:dyDescent="0.25">
      <c r="B40" s="235" t="s">
        <v>76</v>
      </c>
      <c r="C40" s="235">
        <v>10</v>
      </c>
      <c r="E40" s="235" t="s">
        <v>76</v>
      </c>
      <c r="F40" s="19"/>
      <c r="G40" s="16">
        <f t="shared" si="0"/>
        <v>0</v>
      </c>
      <c r="H40" s="31"/>
    </row>
    <row r="41" spans="2:14" ht="31.5" customHeight="1" x14ac:dyDescent="0.25">
      <c r="B41" s="236" t="s">
        <v>390</v>
      </c>
      <c r="C41" s="236"/>
      <c r="E41" s="120" t="s">
        <v>390</v>
      </c>
      <c r="F41" s="121"/>
      <c r="G41" s="122"/>
      <c r="H41" s="28"/>
    </row>
    <row r="42" spans="2:14" ht="15.75" x14ac:dyDescent="0.25">
      <c r="B42" s="234" t="s">
        <v>66</v>
      </c>
      <c r="C42" s="234">
        <v>3</v>
      </c>
      <c r="E42" s="234" t="s">
        <v>66</v>
      </c>
      <c r="F42" s="29"/>
      <c r="G42" s="16">
        <f t="shared" si="0"/>
        <v>0</v>
      </c>
      <c r="H42" s="30"/>
    </row>
    <row r="43" spans="2:14" ht="15.75" x14ac:dyDescent="0.25">
      <c r="B43" s="235" t="s">
        <v>391</v>
      </c>
      <c r="C43" s="235">
        <v>5</v>
      </c>
      <c r="E43" s="235" t="s">
        <v>391</v>
      </c>
      <c r="F43" s="19"/>
      <c r="G43" s="16">
        <f t="shared" si="0"/>
        <v>0</v>
      </c>
      <c r="H43" s="31"/>
    </row>
    <row r="44" spans="2:14" ht="15.75" x14ac:dyDescent="0.25">
      <c r="B44" s="235" t="s">
        <v>69</v>
      </c>
      <c r="C44" s="235">
        <v>2</v>
      </c>
      <c r="E44" s="235" t="s">
        <v>69</v>
      </c>
      <c r="F44" s="19"/>
      <c r="G44" s="16">
        <f t="shared" si="0"/>
        <v>0</v>
      </c>
      <c r="H44" s="31"/>
    </row>
    <row r="45" spans="2:14" ht="15.75" x14ac:dyDescent="0.25">
      <c r="B45" s="235" t="s">
        <v>392</v>
      </c>
      <c r="C45" s="235">
        <v>35</v>
      </c>
      <c r="E45" s="235" t="s">
        <v>392</v>
      </c>
      <c r="F45" s="19"/>
      <c r="G45" s="16">
        <f t="shared" si="0"/>
        <v>0</v>
      </c>
      <c r="H45" s="31"/>
    </row>
    <row r="46" spans="2:14" ht="31.5" customHeight="1" x14ac:dyDescent="0.25">
      <c r="B46" s="235" t="s">
        <v>393</v>
      </c>
      <c r="C46" s="235">
        <v>35</v>
      </c>
      <c r="E46" s="235" t="s">
        <v>393</v>
      </c>
      <c r="F46" s="19"/>
      <c r="G46" s="16">
        <f t="shared" si="0"/>
        <v>0</v>
      </c>
      <c r="H46" s="31"/>
    </row>
    <row r="47" spans="2:14" ht="15.75" x14ac:dyDescent="0.25">
      <c r="B47" s="235" t="s">
        <v>394</v>
      </c>
      <c r="C47" s="235">
        <v>40</v>
      </c>
      <c r="E47" s="235" t="s">
        <v>394</v>
      </c>
      <c r="F47" s="19"/>
      <c r="G47" s="16">
        <f t="shared" si="0"/>
        <v>0</v>
      </c>
      <c r="H47" s="31"/>
    </row>
    <row r="48" spans="2:14" ht="15.75" x14ac:dyDescent="0.25">
      <c r="B48" s="235" t="s">
        <v>395</v>
      </c>
      <c r="C48" s="235">
        <v>40</v>
      </c>
      <c r="E48" s="235" t="s">
        <v>395</v>
      </c>
      <c r="F48" s="19"/>
      <c r="G48" s="16">
        <f t="shared" si="0"/>
        <v>0</v>
      </c>
      <c r="H48" s="31"/>
    </row>
    <row r="49" spans="2:8" ht="15.75" x14ac:dyDescent="0.25">
      <c r="B49" s="235" t="s">
        <v>396</v>
      </c>
      <c r="C49" s="235">
        <v>10</v>
      </c>
      <c r="E49" s="235" t="s">
        <v>396</v>
      </c>
      <c r="F49" s="19"/>
      <c r="G49" s="16">
        <f t="shared" si="0"/>
        <v>0</v>
      </c>
      <c r="H49" s="31"/>
    </row>
    <row r="50" spans="2:8" ht="15.75" x14ac:dyDescent="0.25">
      <c r="B50" s="235" t="s">
        <v>397</v>
      </c>
      <c r="C50" s="235">
        <v>10</v>
      </c>
      <c r="E50" s="235" t="s">
        <v>397</v>
      </c>
      <c r="F50" s="19"/>
      <c r="G50" s="16">
        <f t="shared" si="0"/>
        <v>0</v>
      </c>
      <c r="H50" s="31"/>
    </row>
    <row r="51" spans="2:8" ht="15.75" x14ac:dyDescent="0.25">
      <c r="B51" s="235" t="s">
        <v>90</v>
      </c>
      <c r="C51" s="235">
        <v>3</v>
      </c>
      <c r="E51" s="235" t="s">
        <v>90</v>
      </c>
      <c r="F51" s="19"/>
      <c r="G51" s="16">
        <f t="shared" si="0"/>
        <v>0</v>
      </c>
      <c r="H51" s="31"/>
    </row>
    <row r="52" spans="2:8" ht="15.75" x14ac:dyDescent="0.25">
      <c r="B52" s="235" t="s">
        <v>91</v>
      </c>
      <c r="C52" s="235">
        <v>2</v>
      </c>
      <c r="E52" s="235" t="s">
        <v>91</v>
      </c>
      <c r="F52" s="19"/>
      <c r="G52" s="16">
        <f t="shared" si="0"/>
        <v>0</v>
      </c>
      <c r="H52" s="31"/>
    </row>
    <row r="53" spans="2:8" ht="15.75" x14ac:dyDescent="0.25">
      <c r="B53" s="235" t="s">
        <v>92</v>
      </c>
      <c r="C53" s="235">
        <v>2</v>
      </c>
      <c r="E53" s="235" t="s">
        <v>92</v>
      </c>
      <c r="F53" s="19"/>
      <c r="G53" s="16">
        <f t="shared" si="0"/>
        <v>0</v>
      </c>
      <c r="H53" s="31"/>
    </row>
    <row r="54" spans="2:8" ht="19.5" customHeight="1" x14ac:dyDescent="0.25">
      <c r="B54" s="235" t="s">
        <v>93</v>
      </c>
      <c r="C54" s="235">
        <v>2</v>
      </c>
      <c r="E54" s="235" t="s">
        <v>93</v>
      </c>
      <c r="F54" s="19"/>
      <c r="G54" s="16">
        <f t="shared" si="0"/>
        <v>0</v>
      </c>
      <c r="H54" s="31"/>
    </row>
    <row r="55" spans="2:8" ht="31.5" customHeight="1" x14ac:dyDescent="0.25">
      <c r="B55" s="236" t="s">
        <v>398</v>
      </c>
      <c r="C55" s="236"/>
      <c r="E55" s="211" t="s">
        <v>398</v>
      </c>
      <c r="F55" s="212"/>
      <c r="G55" s="213"/>
      <c r="H55" s="28"/>
    </row>
    <row r="56" spans="2:8" ht="15.75" x14ac:dyDescent="0.25">
      <c r="B56" s="235" t="s">
        <v>391</v>
      </c>
      <c r="C56" s="235">
        <v>10</v>
      </c>
      <c r="E56" s="235" t="s">
        <v>391</v>
      </c>
      <c r="F56" s="15"/>
      <c r="G56" s="16">
        <f t="shared" si="0"/>
        <v>0</v>
      </c>
      <c r="H56" s="17"/>
    </row>
    <row r="57" spans="2:8" ht="15.75" x14ac:dyDescent="0.25">
      <c r="B57" s="235" t="s">
        <v>66</v>
      </c>
      <c r="C57" s="235">
        <v>10</v>
      </c>
      <c r="E57" s="235" t="s">
        <v>66</v>
      </c>
      <c r="F57" s="15"/>
      <c r="G57" s="16">
        <f t="shared" si="0"/>
        <v>0</v>
      </c>
      <c r="H57" s="17"/>
    </row>
    <row r="58" spans="2:8" ht="15.75" x14ac:dyDescent="0.25">
      <c r="B58" s="235" t="s">
        <v>96</v>
      </c>
      <c r="C58" s="235">
        <v>5</v>
      </c>
      <c r="E58" s="235" t="s">
        <v>96</v>
      </c>
      <c r="F58" s="15"/>
      <c r="G58" s="16">
        <f t="shared" si="0"/>
        <v>0</v>
      </c>
      <c r="H58" s="17"/>
    </row>
    <row r="59" spans="2:8" ht="15.75" x14ac:dyDescent="0.25">
      <c r="B59" s="235" t="s">
        <v>392</v>
      </c>
      <c r="C59" s="235">
        <v>40</v>
      </c>
      <c r="E59" s="235" t="s">
        <v>392</v>
      </c>
      <c r="F59" s="15"/>
      <c r="G59" s="16">
        <f t="shared" si="0"/>
        <v>0</v>
      </c>
      <c r="H59" s="17"/>
    </row>
    <row r="60" spans="2:8" ht="15.75" x14ac:dyDescent="0.25">
      <c r="B60" s="235" t="s">
        <v>393</v>
      </c>
      <c r="C60" s="235">
        <v>40</v>
      </c>
      <c r="E60" s="235" t="s">
        <v>393</v>
      </c>
      <c r="F60" s="15"/>
      <c r="G60" s="16">
        <f t="shared" si="0"/>
        <v>0</v>
      </c>
      <c r="H60" s="17"/>
    </row>
    <row r="61" spans="2:8" ht="15.75" x14ac:dyDescent="0.25">
      <c r="B61" s="235" t="s">
        <v>399</v>
      </c>
      <c r="C61" s="235">
        <v>10</v>
      </c>
      <c r="E61" s="235" t="s">
        <v>399</v>
      </c>
      <c r="F61" s="15"/>
      <c r="G61" s="16">
        <f t="shared" si="0"/>
        <v>0</v>
      </c>
      <c r="H61" s="17"/>
    </row>
    <row r="62" spans="2:8" ht="15.75" x14ac:dyDescent="0.25">
      <c r="B62" s="235" t="s">
        <v>400</v>
      </c>
      <c r="C62" s="235">
        <v>10</v>
      </c>
      <c r="E62" s="235" t="s">
        <v>400</v>
      </c>
      <c r="F62" s="15"/>
      <c r="G62" s="16">
        <f t="shared" si="0"/>
        <v>0</v>
      </c>
      <c r="H62" s="17"/>
    </row>
    <row r="63" spans="2:8" ht="15.75" x14ac:dyDescent="0.25">
      <c r="B63" s="235" t="s">
        <v>394</v>
      </c>
      <c r="C63" s="235">
        <v>40</v>
      </c>
      <c r="E63" s="235" t="s">
        <v>394</v>
      </c>
      <c r="F63" s="15"/>
      <c r="G63" s="16">
        <f t="shared" si="0"/>
        <v>0</v>
      </c>
      <c r="H63" s="17"/>
    </row>
    <row r="64" spans="2:8" ht="15.75" x14ac:dyDescent="0.25">
      <c r="B64" s="235" t="s">
        <v>395</v>
      </c>
      <c r="C64" s="235">
        <v>40</v>
      </c>
      <c r="E64" s="235" t="s">
        <v>395</v>
      </c>
      <c r="F64" s="15"/>
      <c r="G64" s="16">
        <f t="shared" si="0"/>
        <v>0</v>
      </c>
      <c r="H64" s="17"/>
    </row>
    <row r="65" spans="2:8" ht="15.75" x14ac:dyDescent="0.25">
      <c r="B65" s="235" t="s">
        <v>401</v>
      </c>
      <c r="C65" s="235">
        <v>10</v>
      </c>
      <c r="E65" s="235" t="s">
        <v>401</v>
      </c>
      <c r="F65" s="15"/>
      <c r="G65" s="16">
        <f t="shared" si="0"/>
        <v>0</v>
      </c>
      <c r="H65" s="17"/>
    </row>
    <row r="66" spans="2:8" ht="15.75" x14ac:dyDescent="0.25">
      <c r="B66" s="235" t="s">
        <v>402</v>
      </c>
      <c r="C66" s="235">
        <v>10</v>
      </c>
      <c r="E66" s="235" t="s">
        <v>402</v>
      </c>
      <c r="F66" s="15"/>
      <c r="G66" s="16">
        <f t="shared" si="0"/>
        <v>0</v>
      </c>
      <c r="H66" s="17"/>
    </row>
    <row r="67" spans="2:8" ht="15.75" x14ac:dyDescent="0.25">
      <c r="B67" s="235" t="s">
        <v>396</v>
      </c>
      <c r="C67" s="235">
        <v>20</v>
      </c>
      <c r="E67" s="235" t="s">
        <v>396</v>
      </c>
      <c r="F67" s="15"/>
      <c r="G67" s="16">
        <f t="shared" si="0"/>
        <v>0</v>
      </c>
      <c r="H67" s="17"/>
    </row>
    <row r="68" spans="2:8" ht="15.75" x14ac:dyDescent="0.25">
      <c r="B68" s="235" t="s">
        <v>397</v>
      </c>
      <c r="C68" s="235">
        <v>20</v>
      </c>
      <c r="E68" s="235" t="s">
        <v>397</v>
      </c>
      <c r="F68" s="15"/>
      <c r="G68" s="16">
        <f t="shared" si="0"/>
        <v>0</v>
      </c>
      <c r="H68" s="17"/>
    </row>
    <row r="69" spans="2:8" ht="15.75" x14ac:dyDescent="0.25">
      <c r="B69" s="235" t="s">
        <v>403</v>
      </c>
      <c r="C69" s="235">
        <v>5</v>
      </c>
      <c r="E69" s="235" t="s">
        <v>403</v>
      </c>
      <c r="F69" s="15"/>
      <c r="G69" s="16">
        <f t="shared" si="0"/>
        <v>0</v>
      </c>
      <c r="H69" s="17"/>
    </row>
    <row r="70" spans="2:8" ht="15.75" x14ac:dyDescent="0.25">
      <c r="B70" s="235" t="s">
        <v>404</v>
      </c>
      <c r="C70" s="235">
        <v>5</v>
      </c>
      <c r="E70" s="235" t="s">
        <v>404</v>
      </c>
      <c r="F70" s="15"/>
      <c r="G70" s="16">
        <f t="shared" si="0"/>
        <v>0</v>
      </c>
      <c r="H70" s="17"/>
    </row>
    <row r="71" spans="2:8" ht="15.75" x14ac:dyDescent="0.25">
      <c r="B71" s="235" t="s">
        <v>90</v>
      </c>
      <c r="C71" s="235">
        <v>5</v>
      </c>
      <c r="E71" s="235" t="s">
        <v>90</v>
      </c>
      <c r="F71" s="15"/>
      <c r="G71" s="16">
        <f t="shared" si="0"/>
        <v>0</v>
      </c>
      <c r="H71" s="17"/>
    </row>
    <row r="72" spans="2:8" ht="15.75" x14ac:dyDescent="0.25">
      <c r="B72" s="235" t="s">
        <v>91</v>
      </c>
      <c r="C72" s="235">
        <v>5</v>
      </c>
      <c r="E72" s="235" t="s">
        <v>91</v>
      </c>
      <c r="F72" s="15"/>
      <c r="G72" s="16">
        <f t="shared" si="0"/>
        <v>0</v>
      </c>
      <c r="H72" s="17"/>
    </row>
    <row r="73" spans="2:8" ht="15.75" x14ac:dyDescent="0.25">
      <c r="B73" s="235" t="s">
        <v>405</v>
      </c>
      <c r="C73" s="235">
        <v>3</v>
      </c>
      <c r="E73" s="235" t="s">
        <v>405</v>
      </c>
      <c r="F73" s="15"/>
      <c r="G73" s="16">
        <f t="shared" si="0"/>
        <v>0</v>
      </c>
      <c r="H73" s="17"/>
    </row>
    <row r="74" spans="2:8" ht="15.75" x14ac:dyDescent="0.25">
      <c r="B74" s="235" t="s">
        <v>406</v>
      </c>
      <c r="C74" s="235">
        <v>3</v>
      </c>
      <c r="E74" s="235" t="s">
        <v>406</v>
      </c>
      <c r="F74" s="15"/>
      <c r="G74" s="16">
        <f t="shared" ref="G74:G98" si="2">C74*F74</f>
        <v>0</v>
      </c>
      <c r="H74" s="17"/>
    </row>
    <row r="75" spans="2:8" ht="15.75" x14ac:dyDescent="0.25">
      <c r="B75" s="235" t="s">
        <v>109</v>
      </c>
      <c r="C75" s="235">
        <v>2</v>
      </c>
      <c r="E75" s="235" t="s">
        <v>109</v>
      </c>
      <c r="F75" s="15"/>
      <c r="G75" s="16">
        <f t="shared" si="2"/>
        <v>0</v>
      </c>
      <c r="H75" s="17"/>
    </row>
    <row r="76" spans="2:8" ht="15.75" x14ac:dyDescent="0.25">
      <c r="B76" s="235" t="s">
        <v>110</v>
      </c>
      <c r="C76" s="235">
        <v>2</v>
      </c>
      <c r="E76" s="235" t="s">
        <v>110</v>
      </c>
      <c r="F76" s="15"/>
      <c r="G76" s="16">
        <f t="shared" si="2"/>
        <v>0</v>
      </c>
      <c r="H76" s="17"/>
    </row>
    <row r="77" spans="2:8" ht="15.75" x14ac:dyDescent="0.25">
      <c r="B77" s="235" t="s">
        <v>111</v>
      </c>
      <c r="C77" s="235">
        <v>2</v>
      </c>
      <c r="E77" s="235" t="s">
        <v>111</v>
      </c>
      <c r="F77" s="15"/>
      <c r="G77" s="16">
        <f t="shared" si="2"/>
        <v>0</v>
      </c>
      <c r="H77" s="17"/>
    </row>
    <row r="78" spans="2:8" ht="19.5" customHeight="1" x14ac:dyDescent="0.25">
      <c r="B78" s="235" t="s">
        <v>112</v>
      </c>
      <c r="C78" s="235">
        <v>2</v>
      </c>
      <c r="E78" s="235" t="s">
        <v>112</v>
      </c>
      <c r="F78" s="15"/>
      <c r="G78" s="16">
        <f t="shared" si="2"/>
        <v>0</v>
      </c>
      <c r="H78" s="17"/>
    </row>
    <row r="79" spans="2:8" ht="44.25" customHeight="1" x14ac:dyDescent="0.25">
      <c r="B79" s="209" t="s">
        <v>113</v>
      </c>
      <c r="C79" s="210"/>
      <c r="E79" s="211" t="s">
        <v>113</v>
      </c>
      <c r="F79" s="212"/>
      <c r="G79" s="213"/>
      <c r="H79" s="28"/>
    </row>
    <row r="80" spans="2:8" x14ac:dyDescent="0.25">
      <c r="B80" s="55" t="s">
        <v>68</v>
      </c>
      <c r="C80" s="55">
        <v>10</v>
      </c>
      <c r="E80" s="55" t="s">
        <v>68</v>
      </c>
      <c r="F80" s="15"/>
      <c r="G80" s="16">
        <f t="shared" si="2"/>
        <v>0</v>
      </c>
      <c r="H80" s="17"/>
    </row>
    <row r="81" spans="2:8" ht="15" customHeight="1" x14ac:dyDescent="0.25">
      <c r="B81" s="55" t="s">
        <v>69</v>
      </c>
      <c r="C81" s="55">
        <v>10</v>
      </c>
      <c r="E81" s="55" t="s">
        <v>69</v>
      </c>
      <c r="F81" s="15"/>
      <c r="G81" s="16">
        <f t="shared" si="2"/>
        <v>0</v>
      </c>
      <c r="H81" s="17"/>
    </row>
    <row r="82" spans="2:8" x14ac:dyDescent="0.25">
      <c r="B82" s="55" t="s">
        <v>96</v>
      </c>
      <c r="C82" s="55">
        <v>5</v>
      </c>
      <c r="E82" s="55" t="s">
        <v>96</v>
      </c>
      <c r="F82" s="15"/>
      <c r="G82" s="16">
        <f t="shared" si="2"/>
        <v>0</v>
      </c>
      <c r="H82" s="17"/>
    </row>
    <row r="83" spans="2:8" x14ac:dyDescent="0.25">
      <c r="B83" s="55" t="s">
        <v>80</v>
      </c>
      <c r="C83" s="55">
        <v>40</v>
      </c>
      <c r="E83" s="55" t="s">
        <v>80</v>
      </c>
      <c r="F83" s="15"/>
      <c r="G83" s="16">
        <f t="shared" si="2"/>
        <v>0</v>
      </c>
      <c r="H83" s="17"/>
    </row>
    <row r="84" spans="2:8" x14ac:dyDescent="0.25">
      <c r="B84" s="55" t="s">
        <v>71</v>
      </c>
      <c r="C84" s="55">
        <v>40</v>
      </c>
      <c r="E84" s="55" t="s">
        <v>71</v>
      </c>
      <c r="F84" s="15"/>
      <c r="G84" s="16">
        <f t="shared" si="2"/>
        <v>0</v>
      </c>
      <c r="H84" s="17"/>
    </row>
    <row r="85" spans="2:8" x14ac:dyDescent="0.25">
      <c r="B85" s="55" t="s">
        <v>100</v>
      </c>
      <c r="C85" s="55">
        <v>10</v>
      </c>
      <c r="E85" s="55" t="s">
        <v>100</v>
      </c>
      <c r="F85" s="15"/>
      <c r="G85" s="16">
        <f t="shared" si="2"/>
        <v>0</v>
      </c>
      <c r="H85" s="17"/>
    </row>
    <row r="86" spans="2:8" x14ac:dyDescent="0.25">
      <c r="B86" s="55" t="s">
        <v>102</v>
      </c>
      <c r="C86" s="55">
        <v>10</v>
      </c>
      <c r="E86" s="55" t="s">
        <v>102</v>
      </c>
      <c r="F86" s="15"/>
      <c r="G86" s="16">
        <f t="shared" si="2"/>
        <v>0</v>
      </c>
      <c r="H86" s="17"/>
    </row>
    <row r="87" spans="2:8" x14ac:dyDescent="0.25">
      <c r="B87" s="55" t="s">
        <v>84</v>
      </c>
      <c r="C87" s="55">
        <v>40</v>
      </c>
      <c r="E87" s="55" t="s">
        <v>84</v>
      </c>
      <c r="F87" s="15"/>
      <c r="G87" s="16">
        <f t="shared" si="2"/>
        <v>0</v>
      </c>
      <c r="H87" s="17"/>
    </row>
    <row r="88" spans="2:8" x14ac:dyDescent="0.25">
      <c r="B88" s="55" t="s">
        <v>74</v>
      </c>
      <c r="C88" s="55">
        <v>40</v>
      </c>
      <c r="E88" s="55" t="s">
        <v>74</v>
      </c>
      <c r="F88" s="15"/>
      <c r="G88" s="16">
        <f t="shared" si="2"/>
        <v>0</v>
      </c>
      <c r="H88" s="17"/>
    </row>
    <row r="89" spans="2:8" x14ac:dyDescent="0.25">
      <c r="B89" s="55" t="s">
        <v>103</v>
      </c>
      <c r="C89" s="55">
        <v>10</v>
      </c>
      <c r="E89" s="55" t="s">
        <v>103</v>
      </c>
      <c r="F89" s="15"/>
      <c r="G89" s="16">
        <f t="shared" si="2"/>
        <v>0</v>
      </c>
      <c r="H89" s="17"/>
    </row>
    <row r="90" spans="2:8" x14ac:dyDescent="0.25">
      <c r="B90" s="55" t="s">
        <v>104</v>
      </c>
      <c r="C90" s="55">
        <v>10</v>
      </c>
      <c r="E90" s="55" t="s">
        <v>104</v>
      </c>
      <c r="F90" s="15"/>
      <c r="G90" s="16">
        <f t="shared" si="2"/>
        <v>0</v>
      </c>
      <c r="H90" s="17"/>
    </row>
    <row r="91" spans="2:8" x14ac:dyDescent="0.25">
      <c r="B91" s="55" t="s">
        <v>89</v>
      </c>
      <c r="C91" s="55">
        <v>20</v>
      </c>
      <c r="E91" s="55" t="s">
        <v>89</v>
      </c>
      <c r="F91" s="15"/>
      <c r="G91" s="16">
        <f t="shared" si="2"/>
        <v>0</v>
      </c>
      <c r="H91" s="17"/>
    </row>
    <row r="92" spans="2:8" x14ac:dyDescent="0.25">
      <c r="B92" s="55" t="s">
        <v>76</v>
      </c>
      <c r="C92" s="55">
        <v>20</v>
      </c>
      <c r="E92" s="55" t="s">
        <v>76</v>
      </c>
      <c r="F92" s="15"/>
      <c r="G92" s="16">
        <f t="shared" si="2"/>
        <v>0</v>
      </c>
      <c r="H92" s="17"/>
    </row>
    <row r="93" spans="2:8" x14ac:dyDescent="0.25">
      <c r="B93" s="55" t="s">
        <v>105</v>
      </c>
      <c r="C93" s="55">
        <v>5</v>
      </c>
      <c r="E93" s="55" t="s">
        <v>105</v>
      </c>
      <c r="F93" s="15"/>
      <c r="G93" s="16">
        <f t="shared" si="2"/>
        <v>0</v>
      </c>
      <c r="H93" s="17"/>
    </row>
    <row r="94" spans="2:8" x14ac:dyDescent="0.25">
      <c r="B94" s="55" t="s">
        <v>106</v>
      </c>
      <c r="C94" s="55">
        <v>5</v>
      </c>
      <c r="E94" s="55" t="s">
        <v>106</v>
      </c>
      <c r="F94" s="15"/>
      <c r="G94" s="16">
        <f t="shared" si="2"/>
        <v>0</v>
      </c>
      <c r="H94" s="17"/>
    </row>
    <row r="95" spans="2:8" x14ac:dyDescent="0.25">
      <c r="B95" s="55" t="s">
        <v>90</v>
      </c>
      <c r="C95" s="55">
        <v>5</v>
      </c>
      <c r="E95" s="55" t="s">
        <v>90</v>
      </c>
      <c r="F95" s="15"/>
      <c r="G95" s="16">
        <f t="shared" si="2"/>
        <v>0</v>
      </c>
      <c r="H95" s="17"/>
    </row>
    <row r="96" spans="2:8" x14ac:dyDescent="0.25">
      <c r="B96" s="55" t="s">
        <v>91</v>
      </c>
      <c r="C96" s="55">
        <v>5</v>
      </c>
      <c r="E96" s="55" t="s">
        <v>91</v>
      </c>
      <c r="F96" s="15"/>
      <c r="G96" s="16">
        <f t="shared" si="2"/>
        <v>0</v>
      </c>
      <c r="H96" s="17"/>
    </row>
    <row r="97" spans="2:8" x14ac:dyDescent="0.25">
      <c r="B97" s="55" t="s">
        <v>107</v>
      </c>
      <c r="C97" s="55">
        <v>3</v>
      </c>
      <c r="E97" s="55" t="s">
        <v>107</v>
      </c>
      <c r="F97" s="15"/>
      <c r="G97" s="16">
        <f t="shared" si="2"/>
        <v>0</v>
      </c>
      <c r="H97" s="17"/>
    </row>
    <row r="98" spans="2:8" x14ac:dyDescent="0.25">
      <c r="B98" s="55" t="s">
        <v>108</v>
      </c>
      <c r="C98" s="55">
        <v>3</v>
      </c>
      <c r="E98" s="55" t="s">
        <v>108</v>
      </c>
      <c r="F98" s="15"/>
      <c r="G98" s="16">
        <f t="shared" si="2"/>
        <v>0</v>
      </c>
      <c r="H98" s="17"/>
    </row>
    <row r="99" spans="2:8" x14ac:dyDescent="0.25">
      <c r="E99" s="9"/>
      <c r="F99" s="9" t="s">
        <v>114</v>
      </c>
      <c r="G99" s="35">
        <f>SUM(G9:G98)</f>
        <v>0</v>
      </c>
    </row>
    <row r="187" ht="33" customHeight="1" x14ac:dyDescent="0.25"/>
    <row r="197" ht="23.25" customHeight="1" x14ac:dyDescent="0.25"/>
    <row r="213" ht="51.75" customHeight="1" x14ac:dyDescent="0.25"/>
    <row r="227" ht="15" customHeight="1" x14ac:dyDescent="0.25"/>
    <row r="228" ht="29.25" customHeight="1" x14ac:dyDescent="0.25"/>
  </sheetData>
  <mergeCells count="31">
    <mergeCell ref="B79:C79"/>
    <mergeCell ref="E79:G79"/>
    <mergeCell ref="B2:N2"/>
    <mergeCell ref="I20:J20"/>
    <mergeCell ref="L20:N20"/>
    <mergeCell ref="M21:N21"/>
    <mergeCell ref="M22:N22"/>
    <mergeCell ref="B55:C55"/>
    <mergeCell ref="E55:G55"/>
    <mergeCell ref="I29:J29"/>
    <mergeCell ref="L29:N29"/>
    <mergeCell ref="B41:C41"/>
    <mergeCell ref="E41:G41"/>
    <mergeCell ref="L18:N18"/>
    <mergeCell ref="I19:J19"/>
    <mergeCell ref="L19:N19"/>
    <mergeCell ref="B32:C32"/>
    <mergeCell ref="B34:C34"/>
    <mergeCell ref="E34:G34"/>
    <mergeCell ref="I17:J17"/>
    <mergeCell ref="L17:N17"/>
    <mergeCell ref="M30:N30"/>
    <mergeCell ref="B8:C8"/>
    <mergeCell ref="E8:G8"/>
    <mergeCell ref="I7:J7"/>
    <mergeCell ref="L7:N7"/>
    <mergeCell ref="C4:G4"/>
    <mergeCell ref="B6:C6"/>
    <mergeCell ref="E6:G6"/>
    <mergeCell ref="I6:J6"/>
    <mergeCell ref="L6:N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 Hálózati nyomócsövek</vt:lpstr>
      <vt:lpstr>2. PE idomok</vt:lpstr>
      <vt:lpstr>3. Golyós és gömbcsapok</vt:lpstr>
      <vt:lpstr>4. Szerelvények</vt:lpstr>
      <vt:lpstr>5. Horganyzott fittingek</vt:lpstr>
      <vt:lpstr>6. Vízszabályozó szelepek</vt:lpstr>
      <vt:lpstr>7. Szerelvénytartozékok</vt:lpstr>
      <vt:lpstr>8. Vízkivételi szerelvények</vt:lpstr>
      <vt:lpstr>9.Bilincsek, palástjav, univk</vt:lpstr>
      <vt:lpstr>10.  Csőkötő kuplungok</vt:lpstr>
      <vt:lpstr>11.  Csomóponti idomok, kar.köt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Varga Zsuzsanna</dc:creator>
  <cp:lastModifiedBy>Pappné Varga Zsuzsanna</cp:lastModifiedBy>
  <dcterms:created xsi:type="dcterms:W3CDTF">2018-02-22T11:00:14Z</dcterms:created>
  <dcterms:modified xsi:type="dcterms:W3CDTF">2018-06-05T08:35:36Z</dcterms:modified>
</cp:coreProperties>
</file>